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tabRatio="66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1" r:id="rId14"/>
    <sheet name="施設類型別ストック情報分析表①" sheetId="22" r:id="rId15"/>
    <sheet name="施設類型別ストック情報分析表②" sheetId="23" r:id="rId16"/>
    <sheet name="Sheet1" sheetId="20" r:id="rId17"/>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BE36" i="9"/>
  <c r="AM36" i="9"/>
  <c r="C36" i="9"/>
  <c r="BW35" i="9"/>
  <c r="BW36" i="9" s="1"/>
  <c r="BW37" i="9" s="1"/>
  <c r="BW38" i="9" s="1"/>
  <c r="BW39" i="9" s="1"/>
  <c r="BW40" i="9" s="1"/>
  <c r="BW41" i="9" s="1"/>
  <c r="BW42" i="9" s="1"/>
  <c r="BE35" i="9"/>
  <c r="AM35" i="9"/>
  <c r="C35" i="9"/>
  <c r="CO34" i="9"/>
  <c r="CO35" i="9" s="1"/>
  <c r="CO36" i="9" s="1"/>
  <c r="CO37" i="9" s="1"/>
  <c r="BW34" i="9"/>
  <c r="U34" i="9"/>
  <c r="C34" i="9"/>
  <c r="AM34" i="9" l="1"/>
  <c r="BE34" i="9" s="1"/>
  <c r="U35" i="9"/>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<sst xmlns="http://schemas.openxmlformats.org/spreadsheetml/2006/main" count="1082" uniqueCount="568">
  <si>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</si>
  <si>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</si>
  <si>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</si>
  <si>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</si>
  <si>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</si>
  <si>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</si>
  <si>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</si>
  <si>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</si>
  <si>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</si>
  <si>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</si>
  <si>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</si>
  <si>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</si>
  <si>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</si>
  <si>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</si>
  <si>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</si>
  <si>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</si>
  <si>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</si>
  <si>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</si>
  <si>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</si>
  <si>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</si>
  <si>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</si>
  <si>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</si>
  <si>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</si>
  <si>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</si>
  <si>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</si>
  <si>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</si>
  <si>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</si>
  <si>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</si>
  <si>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</si>
  <si>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</si>
  <si>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</si>
  <si>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</si>
  <si>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</si>
  <si>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</si>
  <si>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</si>
  <si>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</si>
  <si>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</si>
  <si>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</si>
  <si>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</si>
  <si>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</si>
  <si>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</si>
  <si>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</si>
  <si>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</si>
  <si>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</si>
  <si>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</si>
  <si>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</si>
  <si>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</si>
  <si>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</si>
  <si>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</si>
  <si>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</si>
  <si>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</si>
  <si>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</si>
  <si>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</si>
  <si>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</si>
  <si>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</si>
  <si>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</si>
  <si>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</si>
  <si>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</si>
  <si>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</si>
  <si>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</si>
  <si>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</si>
  <si>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</si>
  <si>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</si>
  <si>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</si>
  <si>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</si>
  <si>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</si>
  <si>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</si>
  <si>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</si>
  <si>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</si>
  <si>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</si>
  <si>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</si>
  <si>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</si>
  <si>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</si>
  <si>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</si>
  <si>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</si>
  <si>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</si>
  <si>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</si>
  <si>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</si>
  <si>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</si>
  <si>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</si>
  <si>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</si>
  <si>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</si>
  <si>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</si>
  <si>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</si>
  <si>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</si>
  <si>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</si>
  <si>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</si>
  <si>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</si>
  <si>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</si>
  <si>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</si>
  <si>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</si>
  <si>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</si>
  <si>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</si>
  <si>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</si>
  <si>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</si>
  <si>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</si>
  <si>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</si>
  <si>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</si>
  <si>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</si>
  <si>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</si>
  <si>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</si>
  <si>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</si>
  <si>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</si>
  <si>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</si>
  <si>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</si>
  <si>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</si>
  <si>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</si>
  <si>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</si>
  <si>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</si>
  <si>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</si>
  <si>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</si>
  <si>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</si>
  <si>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</si>
  <si>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</si>
  <si>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</si>
  <si>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</si>
  <si>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</si>
  <si>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</si>
  <si>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</si>
  <si>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</si>
  <si>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</si>
  <si>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</si>
  <si>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</si>
  <si>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</si>
  <si>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</si>
  <si>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</si>
  <si>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</si>
  <si>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</si>
  <si>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</si>
  <si>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</si>
  <si>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</si>
  <si>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</si>
  <si>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</si>
  <si>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</si>
  <si>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</si>
  <si>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</si>
  <si>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</si>
  <si>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</si>
  <si>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</si>
  <si>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</si>
  <si>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</si>
  <si>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</si>
  <si>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</si>
  <si>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</si>
  <si>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</si>
  <si>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</si>
  <si>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</si>
  <si>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</si>
  <si>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</si>
  <si>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</si>
  <si>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</si>
  <si>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</si>
  <si>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</si>
  <si>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</si>
  <si>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</si>
  <si>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</si>
  <si>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</si>
  <si>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</si>
  <si>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</si>
  <si>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</si>
  <si>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</si>
  <si>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</si>
  <si>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</si>
  <si>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</si>
  <si>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</si>
  <si>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</si>
  <si>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</si>
  <si>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</si>
  <si>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</si>
  <si>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</si>
  <si>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</si>
  <si>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</si>
  <si>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</si>
  <si>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</si>
  <si>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</si>
  <si>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</si>
  <si>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</si>
  <si>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</si>
  <si>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</si>
  <si>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</si>
  <si>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</si>
  <si>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</si>
  <si>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</si>
  <si>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</si>
  <si>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</si>
  <si>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</si>
  <si>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</si>
  <si>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</si>
  <si>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</si>
  <si>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</si>
  <si>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</si>
  <si>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</si>
  <si>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</si>
  <si>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</si>
  <si>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</si>
  <si>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</si>
  <si>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高知県土佐清水市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</si>
  <si>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</si>
  <si>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</si>
  <si>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</si>
  <si>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</si>
  <si>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</si>
  <si>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</si>
  <si>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</si>
  <si>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</si>
  <si>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</si>
  <si>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</si>
  <si>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</si>
  <si>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</si>
  <si>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</si>
  <si>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</si>
  <si>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</si>
  <si>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</si>
  <si>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</si>
  <si>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</si>
  <si>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</si>
  <si>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</si>
  <si>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</si>
  <si>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</si>
  <si>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</si>
  <si>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</si>
  <si>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</si>
  <si>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</si>
  <si>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</si>
  <si>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</si>
  <si>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</si>
  <si>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</si>
  <si>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</si>
  <si>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</si>
  <si>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</si>
  <si>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</si>
  <si>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</si>
  <si>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</si>
  <si>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</si>
  <si>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</si>
  <si>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</si>
  <si>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</si>
  <si>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</si>
  <si>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</si>
  <si>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</si>
  <si>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</si>
  <si>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</si>
  <si>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</si>
  <si>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</si>
  <si>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</si>
  <si>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</si>
  <si>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</si>
  <si>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</si>
  <si>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</si>
  <si>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</si>
  <si>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</si>
  <si>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</si>
  <si>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</si>
  <si>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</si>
  <si>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</si>
  <si>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</si>
  <si>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</si>
  <si>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</si>
  <si>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</si>
  <si>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</si>
  <si>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</si>
  <si>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</si>
  <si>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</si>
  <si>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</si>
  <si>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</si>
  <si>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</si>
  <si>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</si>
  <si>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</si>
  <si>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</si>
  <si>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</si>
  <si>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</si>
  <si>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</si>
  <si>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</si>
  <si>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</si>
  <si>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</si>
  <si>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</si>
  <si>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</si>
  <si>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</si>
  <si>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</si>
  <si>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</si>
  <si>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</si>
  <si>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</si>
  <si>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</si>
  <si>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</si>
  <si>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</si>
  <si>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</si>
  <si>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</si>
  <si>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</si>
  <si>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</si>
  <si>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</si>
  <si>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</si>
  <si>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</si>
  <si>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</si>
  <si>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</si>
  <si>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</si>
  <si>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</si>
  <si>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</si>
  <si>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</si>
  <si>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</si>
  <si>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</si>
  <si>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</si>
  <si>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</si>
  <si>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</si>
  <si>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</si>
  <si>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</si>
  <si>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</si>
  <si>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</si>
  <si>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</si>
  <si>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</si>
  <si>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</si>
  <si>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</si>
  <si>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</si>
  <si>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</si>
  <si>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</si>
  <si>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</si>
  <si>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</si>
  <si>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</si>
  <si>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</si>
  <si>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</si>
  <si>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</si>
  <si>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</si>
  <si>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</si>
  <si>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</si>
  <si>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</si>
  <si>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</si>
  <si>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</si>
  <si>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</si>
  <si>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</si>
  <si>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</si>
  <si>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</si>
  <si>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</si>
  <si>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</si>
  <si>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</si>
  <si>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</si>
  <si>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</si>
  <si>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</si>
  <si>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</si>
  <si>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</si>
  <si>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</si>
  <si>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</si>
  <si>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</si>
  <si>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</si>
  <si>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</si>
  <si>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</si>
  <si>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</si>
  <si>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高知県土佐清水市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</si>
  <si>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</si>
  <si>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</si>
  <si>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</si>
  <si>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</si>
  <si>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</si>
  <si>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</si>
  <si>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</si>
  <si>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</si>
  <si>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</si>
  <si>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</si>
  <si>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</si>
  <si>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</si>
  <si>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</si>
  <si>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</si>
  <si>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</si>
  <si>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</si>
  <si>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</si>
  <si>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</si>
  <si>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</si>
  <si>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</si>
  <si>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</si>
  <si>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</si>
  <si>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</si>
  <si>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</si>
  <si>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</si>
  <si>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</si>
  <si>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</si>
  <si>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</si>
  <si>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</si>
  <si>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</si>
  <si>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</si>
  <si>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</si>
  <si>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</si>
  <si>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</si>
  <si>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</si>
  <si>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</si>
  <si>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指定介護老人福祉施設事業特別会計</t>
    <phoneticPr fontId="5"/>
  </si>
  <si>
    <t>介護サービス事業特別会計</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</si>
  <si>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</si>
  <si>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</si>
  <si>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</si>
  <si>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</si>
  <si>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</si>
  <si>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</si>
  <si>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</si>
  <si>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</si>
  <si>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</si>
  <si>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</si>
  <si>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</si>
  <si>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</si>
  <si>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</si>
  <si>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</si>
  <si>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</si>
  <si>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</si>
  <si>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</si>
  <si>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</si>
  <si>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</si>
  <si>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</si>
  <si>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</si>
  <si>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</si>
  <si>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</si>
  <si>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</si>
  <si>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</si>
  <si>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</si>
  <si>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</si>
  <si>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</si>
  <si>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</si>
  <si>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</si>
  <si>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</si>
  <si>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</si>
  <si>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</si>
  <si>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</si>
  <si>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</si>
  <si>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</si>
  <si>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</si>
  <si>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</si>
  <si>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</si>
  <si>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</si>
  <si>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</si>
  <si>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</si>
  <si>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</si>
  <si>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</si>
  <si>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</si>
  <si>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</si>
  <si>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</si>
  <si>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</si>
  <si>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</si>
  <si>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</si>
  <si>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</si>
  <si>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</si>
  <si>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</si>
  <si>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</si>
  <si>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</si>
  <si>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</si>
  <si>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</si>
  <si>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</si>
  <si>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</si>
  <si>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</si>
  <si>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</si>
  <si>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</si>
  <si>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</si>
  <si>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</si>
  <si>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</si>
  <si>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</si>
  <si>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</si>
  <si>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</si>
  <si>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</si>
  <si>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</si>
  <si>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</si>
  <si>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</si>
  <si>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</si>
  <si>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</si>
  <si>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</si>
  <si>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</si>
  <si>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</si>
  <si>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</si>
  <si>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</si>
  <si>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</si>
  <si>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</si>
  <si>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</si>
  <si>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</si>
  <si>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</si>
  <si>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</si>
  <si>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</si>
  <si>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</si>
  <si>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</si>
  <si>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</si>
  <si>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</si>
  <si>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</si>
  <si>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</si>
  <si>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</si>
  <si>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</si>
  <si>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</si>
  <si>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</si>
  <si>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</si>
  <si>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</si>
  <si>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</si>
  <si>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</si>
  <si>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</si>
  <si>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</si>
  <si>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</si>
  <si>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</si>
  <si>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</si>
  <si>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</si>
  <si>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</si>
  <si>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</si>
  <si>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</si>
  <si>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</si>
  <si>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</si>
  <si>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</si>
  <si>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</si>
  <si>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</si>
  <si>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</si>
  <si>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</si>
  <si>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</si>
  <si>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</si>
  <si>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</si>
  <si>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</si>
  <si>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</si>
  <si>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</si>
  <si>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</si>
  <si>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</si>
  <si>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</si>
  <si>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</si>
  <si>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</si>
  <si>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</si>
  <si>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</si>
  <si>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</si>
  <si>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</si>
  <si>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</si>
  <si>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</si>
  <si>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</si>
  <si>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</si>
  <si>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</si>
  <si>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</si>
  <si>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</si>
  <si>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</si>
  <si>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3.01</t>
  </si>
  <si>
    <t>国民健康保険事業特別会計</t>
  </si>
  <si>
    <t>▲ 1.03</t>
  </si>
  <si>
    <t>▲ 0.75</t>
  </si>
  <si>
    <t>▲ 1.37</t>
  </si>
  <si>
    <t>▲ 0.76</t>
  </si>
  <si>
    <t>土佐清水市水道事業会計</t>
  </si>
  <si>
    <t>介護保険特別会計</t>
  </si>
  <si>
    <t>一般会計</t>
  </si>
  <si>
    <t>再生可能エネルギー事業特別会計</t>
  </si>
  <si>
    <t>後期高齢者医療特別会計</t>
  </si>
  <si>
    <t>指定介護老人福祉施設事業特別会計</t>
  </si>
  <si>
    <t>介護サービス事業特別会計</t>
  </si>
  <si>
    <t>その他会計（赤字）</t>
  </si>
  <si>
    <t>その他会計（黒字）</t>
  </si>
  <si>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2"/>
  </si>
  <si>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</si>
  <si>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</si>
  <si>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</si>
  <si>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</si>
  <si>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</si>
  <si>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　　一般会計</t>
    <rPh sb="0" eb="3">
      <t>コウチケン</t>
    </rPh>
    <rPh sb="3" eb="5">
      <t>コウキ</t>
    </rPh>
    <rPh sb="5" eb="8">
      <t>コウレイシャ</t>
    </rPh>
    <rPh sb="8" eb="10">
      <t>イリョウ</t>
    </rPh>
    <rPh sb="10" eb="12">
      <t>コウイキ</t>
    </rPh>
    <rPh sb="12" eb="14">
      <t>レンゴウ</t>
    </rPh>
    <rPh sb="16" eb="18">
      <t>イッパン</t>
    </rPh>
    <rPh sb="18" eb="20">
      <t>カイケイ</t>
    </rPh>
    <phoneticPr fontId="2"/>
  </si>
  <si>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</si>
  <si>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こうちひとづくり広域連合　一般会計</t>
    <rPh sb="8" eb="10">
      <t>コウイキ</t>
    </rPh>
    <rPh sb="10" eb="12">
      <t>レンゴウ</t>
    </rPh>
    <rPh sb="13" eb="15">
      <t>イッパン</t>
    </rPh>
    <rPh sb="15" eb="17">
      <t>カイケイ</t>
    </rPh>
    <phoneticPr fontId="2"/>
  </si>
  <si>
    <t>-</t>
    <phoneticPr fontId="2"/>
  </si>
  <si>
    <t>土佐清水市土地開発公社</t>
    <phoneticPr fontId="2"/>
  </si>
  <si>
    <t>土佐清水ホールディングス株式会社</t>
    <phoneticPr fontId="2"/>
  </si>
  <si>
    <t>-</t>
    <phoneticPr fontId="2"/>
  </si>
  <si>
    <t>-</t>
    <phoneticPr fontId="2"/>
  </si>
  <si>
    <t>-</t>
    <phoneticPr fontId="2"/>
  </si>
  <si>
    <t>資金剰余額
/不足額
（実質収支）</t>
    <phoneticPr fontId="5"/>
  </si>
  <si>
    <t>他会計等
からの
繰入金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</si>
  <si>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</si>
  <si>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</si>
  <si>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</si>
  <si>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</si>
  <si>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</si>
  <si>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</si>
  <si>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</si>
  <si>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</si>
  <si>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</si>
  <si>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</si>
  <si>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将来負担比率及び有形固定資産減価償却率のいずれも類似団体内平均値を上回っている。
　本市が策定している「長期財政見通し」では、大型事業の収束に伴い、今後、地方債現在高が徐々に減っていくことが見込まれているため、将来負担比率については減っていくと思われる。一方、有形固定資産減価償却率については、上記の理由により、今後、急激に減っていくことは見込まれない状況である。
</t>
    <phoneticPr fontId="5"/>
  </si>
  <si>
    <t>有形固定資産減価償却率</t>
    <phoneticPr fontId="5"/>
  </si>
  <si>
    <t>　将来負担比率については、清水小学校建築工事等にかかる過疎債発行額の増などに伴い地方債現在高が対前年度比で603,490千円増となったことにより、対前年度比19.4ポイントの増となった。
　実質公債費比率については、平成27年10月に実施された国勢調査による人口減（16,029人→13,778人）に伴い、普通交付税額が対前年度比で273,528千円減となったことにより、単年度比率では、対前年度比3.7ポイント増、3ヶ年平均では1.2ポイント増となった。
　今後も人口減が続き普通交付税額も減少していくことが見込まれるなか、近年の大型事業の実施に伴う起債償還により公債費が高い水準で推移していくため、過疎債等、交付税措置率の高い有利な地方債を活用していくほか、中長期的な視点に立って計画的に事業を実施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</si>
</sst>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230601</c:v>
                </c:pt>
                <c:pt idx="1">
                  <c:v>97561</c:v>
                </c:pt>
                <c:pt idx="2">
                  <c:v>162346</c:v>
                </c:pt>
                <c:pt idx="3">
                  <c:v>120856</c:v>
                </c:pt>
                <c:pt idx="4">
                  <c:v>184828</c:v>
                </c:pt>
              </c:numCache>
            </c:numRef>
          </c:val>
          <c:smooth val="0"/>
        </c:ser>
        <c:dLbls>
          <c:showLegendKey val="0"/>
          <c:showVal val="0"/>
          <c:showCatName val="0"/>
          <c:showSerName val="0"/>
          <c:showPercent val="0"/>
          <c:showBubbleSize val="0"/>
        </c:dLbls>
        <c:marker val="1"/>
        <c:smooth val="0"/>
        <c:axId val="39661568"/>
        <c:axId val="39663488"/>
      </c:lineChart>
      <c:catAx>
        <c:axId val="39661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63488"/>
        <c:crosses val="autoZero"/>
        <c:auto val="1"/>
        <c:lblAlgn val="ctr"/>
        <c:lblOffset val="100"/>
        <c:tickLblSkip val="1"/>
        <c:tickMarkSkip val="1"/>
        <c:noMultiLvlLbl val="0"/>
      </c:catAx>
      <c:valAx>
        <c:axId val="396634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6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2.4300000000000002</c:v>
                </c:pt>
                <c:pt idx="1">
                  <c:v>5.88</c:v>
                </c:pt>
                <c:pt idx="2">
                  <c:v>5.05</c:v>
                </c:pt>
                <c:pt idx="3">
                  <c:v>2.59</c:v>
                </c:pt>
                <c:pt idx="4">
                  <c:v>0.83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17.579999999999998</c:v>
                </c:pt>
                <c:pt idx="1">
                  <c:v>18.96</c:v>
                </c:pt>
                <c:pt idx="2">
                  <c:v>22.15</c:v>
                </c:pt>
                <c:pt idx="3">
                  <c:v>24.19</c:v>
                </c:pt>
                <c:pt idx="4">
                  <c:v>24.55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628736"/>
        <c:axId val="120630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0.36</c:v>
                </c:pt>
                <c:pt idx="1">
                  <c:v>4.66</c:v>
                </c:pt>
                <c:pt idx="2">
                  <c:v>2.08</c:v>
                </c:pt>
                <c:pt idx="3">
                  <c:v>0.12</c:v>
                </c:pt>
                <c:pt idx="4">
                  <c:v>-3.01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628736"/>
        <c:axId val="120630656"/>
      </c:lineChart>
      <c:catAx>
        <c:axId val="1206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630656"/>
        <c:crosses val="autoZero"/>
        <c:auto val="1"/>
        <c:lblAlgn val="ctr"/>
        <c:lblOffset val="100"/>
        <c:tickLblSkip val="1"/>
        <c:tickMarkSkip val="1"/>
        <c:noMultiLvlLbl val="0"/>
      </c:catAx>
      <c:valAx>
        <c:axId val="12063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2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0.08</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指定介護老人福祉施設事業特別会計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0.03</c:v>
                </c:pt>
                <c:pt idx="4">
                  <c:v>#N/A</c:v>
                </c:pt>
                <c:pt idx="5">
                  <c:v>0.13</c:v>
                </c:pt>
                <c:pt idx="6">
                  <c:v>#N/A</c:v>
                </c:pt>
                <c:pt idx="7">
                  <c:v>0.12</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0.05</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2.42</c:v>
                </c:pt>
                <c:pt idx="2">
                  <c:v>#N/A</c:v>
                </c:pt>
                <c:pt idx="3">
                  <c:v>5.87</c:v>
                </c:pt>
                <c:pt idx="4">
                  <c:v>#N/A</c:v>
                </c:pt>
                <c:pt idx="5">
                  <c:v>5.05</c:v>
                </c:pt>
                <c:pt idx="6">
                  <c:v>#N/A</c:v>
                </c:pt>
                <c:pt idx="7">
                  <c:v>2.59</c:v>
                </c:pt>
                <c:pt idx="8">
                  <c:v>#N/A</c:v>
                </c:pt>
                <c:pt idx="9">
                  <c:v>0.83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0.65</c:v>
                </c:pt>
                <c:pt idx="2">
                  <c:v>#N/A</c:v>
                </c:pt>
                <c:pt idx="3">
                  <c:v>0.83</c:v>
                </c:pt>
                <c:pt idx="4">
                  <c:v>#N/A</c:v>
                </c:pt>
                <c:pt idx="5">
                  <c:v>2.37</c:v>
                </c:pt>
                <c:pt idx="6">
                  <c:v>#N/A</c:v>
                </c:pt>
                <c:pt idx="7">
                  <c:v>1.1100000000000001</c:v>
                </c:pt>
                <c:pt idx="8">
                  <c:v>#N/A</c:v>
                </c:pt>
                <c:pt idx="9">
                  <c:v>1.21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土佐清水市水道事業会計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8.6199999999999992</c:v>
                </c:pt>
                <c:pt idx="2">
                  <c:v>#N/A</c:v>
                </c:pt>
                <c:pt idx="3">
                  <c:v>9.2799999999999994</c:v>
                </c:pt>
                <c:pt idx="4">
                  <c:v>#N/A</c:v>
                </c:pt>
                <c:pt idx="5">
                  <c:v>5.0599999999999996</c:v>
                </c:pt>
                <c:pt idx="6">
                  <c:v>#N/A</c:v>
                </c:pt>
                <c:pt idx="7">
                  <c:v>4.72</c:v>
                </c:pt>
                <c:pt idx="8">
                  <c:v>#N/A</c:v>
                </c:pt>
                <c:pt idx="9">
                  <c:v>6.94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0.05</c:v>
                </c:pt>
                <c:pt idx="2">
                  <c:v>1.03</c:v>
                </c:pt>
                <c:pt idx="3">
                  <c:v>#N/A</c:v>
                </c:pt>
                <c:pt idx="4">
                  <c:v>0.75</c:v>
                </c:pt>
                <c:pt idx="5">
                  <c:v>#N/A</c:v>
                </c:pt>
                <c:pt idx="6">
                  <c:v>1.37</c:v>
                </c:pt>
                <c:pt idx="7">
                  <c:v>#N/A</c:v>
                </c:pt>
                <c:pt idx="8">
                  <c:v>0.76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794496"/>
        <c:axId val="120796288"/>
      </c:barChart>
      <c:catAx>
        <c:axId val="1207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96288"/>
        <c:crosses val="autoZero"/>
        <c:auto val="1"/>
        <c:lblAlgn val="ctr"/>
        <c:lblOffset val="100"/>
        <c:tickLblSkip val="1"/>
        <c:tickMarkSkip val="1"/>
        <c:noMultiLvlLbl val="0"/>
      </c:catAx>
      <c:valAx>
        <c:axId val="12079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9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971</c:v>
                </c:pt>
                <c:pt idx="5">
                  <c:v>959</c:v>
                </c:pt>
                <c:pt idx="8">
                  <c:v>981</c:v>
                </c:pt>
                <c:pt idx="11">
                  <c:v>979</c:v>
                </c:pt>
                <c:pt idx="14">
                  <c:v>845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39</c:v>
                </c:pt>
                <c:pt idx="3">
                  <c:v>31</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58</c:v>
                </c:pt>
                <c:pt idx="3">
                  <c:v>58</c:v>
                </c:pt>
                <c:pt idx="6">
                  <c:v>65</c:v>
                </c:pt>
                <c:pt idx="9">
                  <c:v>71</c:v>
                </c:pt>
                <c:pt idx="12">
                  <c:v>62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c:v>
                </c:pt>
                <c:pt idx="3">
                  <c:v>22</c:v>
                </c:pt>
                <c:pt idx="6">
                  <c:v>23</c:v>
                </c:pt>
                <c:pt idx="9">
                  <c:v>24</c:v>
                </c:pt>
                <c:pt idx="12">
                  <c:v>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1644</c:v>
                </c:pt>
                <c:pt idx="3">
                  <c:v>1631</c:v>
                </c:pt>
                <c:pt idx="6">
                  <c:v>1599</c:v>
                </c:pt>
                <c:pt idx="9">
                  <c:v>1664</c:v>
                </c:pt>
                <c:pt idx="12">
                  <c:v>1661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962048"/>
        <c:axId val="12096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793</c:v>
                </c:pt>
                <c:pt idx="2">
                  <c:v>#N/A</c:v>
                </c:pt>
                <c:pt idx="3">
                  <c:v>#N/A</c:v>
                </c:pt>
                <c:pt idx="4">
                  <c:v>783</c:v>
                </c:pt>
                <c:pt idx="5">
                  <c:v>#N/A</c:v>
                </c:pt>
                <c:pt idx="6">
                  <c:v>#N/A</c:v>
                </c:pt>
                <c:pt idx="7">
                  <c:v>706</c:v>
                </c:pt>
                <c:pt idx="8">
                  <c:v>#N/A</c:v>
                </c:pt>
                <c:pt idx="9">
                  <c:v>#N/A</c:v>
                </c:pt>
                <c:pt idx="10">
                  <c:v>780</c:v>
                </c:pt>
                <c:pt idx="11">
                  <c:v>#N/A</c:v>
                </c:pt>
                <c:pt idx="12">
                  <c:v>#N/A</c:v>
                </c:pt>
                <c:pt idx="13">
                  <c:v>908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962048"/>
        <c:axId val="120964224"/>
      </c:lineChart>
      <c:catAx>
        <c:axId val="1209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964224"/>
        <c:crosses val="autoZero"/>
        <c:auto val="1"/>
        <c:lblAlgn val="ctr"/>
        <c:lblOffset val="100"/>
        <c:tickLblSkip val="1"/>
        <c:tickMarkSkip val="1"/>
        <c:noMultiLvlLbl val="0"/>
      </c:catAx>
      <c:valAx>
        <c:axId val="12096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6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7802</c:v>
                </c:pt>
                <c:pt idx="5">
                  <c:v>7768</c:v>
                </c:pt>
                <c:pt idx="8">
                  <c:v>8217</c:v>
                </c:pt>
                <c:pt idx="11">
                  <c:v>8599</c:v>
                </c:pt>
                <c:pt idx="14">
                  <c:v>8425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435</c:v>
                </c:pt>
                <c:pt idx="5">
                  <c:v>399</c:v>
                </c:pt>
                <c:pt idx="8">
                  <c:v>330</c:v>
                </c:pt>
                <c:pt idx="11">
                  <c:v>274</c:v>
                </c:pt>
                <c:pt idx="14">
                  <c:v>223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1820</c:v>
                </c:pt>
                <c:pt idx="5">
                  <c:v>1859</c:v>
                </c:pt>
                <c:pt idx="8">
                  <c:v>1879</c:v>
                </c:pt>
                <c:pt idx="11">
                  <c:v>2192</c:v>
                </c:pt>
                <c:pt idx="14">
                  <c:v>2298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2054</c:v>
                </c:pt>
                <c:pt idx="3">
                  <c:v>2018</c:v>
                </c:pt>
                <c:pt idx="6">
                  <c:v>1727</c:v>
                </c:pt>
                <c:pt idx="9">
                  <c:v>1602</c:v>
                </c:pt>
                <c:pt idx="12">
                  <c:v>1504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366</c:v>
                </c:pt>
                <c:pt idx="3">
                  <c:v>321</c:v>
                </c:pt>
                <c:pt idx="6">
                  <c:v>247</c:v>
                </c:pt>
                <c:pt idx="9">
                  <c:v>182</c:v>
                </c:pt>
                <c:pt idx="12">
                  <c:v>109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204</c:v>
                </c:pt>
                <c:pt idx="3">
                  <c:v>196</c:v>
                </c:pt>
                <c:pt idx="6">
                  <c:v>211</c:v>
                </c:pt>
                <c:pt idx="9">
                  <c:v>221</c:v>
                </c:pt>
                <c:pt idx="12">
                  <c:v>281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14613</c:v>
                </c:pt>
                <c:pt idx="3">
                  <c:v>14449</c:v>
                </c:pt>
                <c:pt idx="6">
                  <c:v>15045</c:v>
                </c:pt>
                <c:pt idx="9">
                  <c:v>15033</c:v>
                </c:pt>
                <c:pt idx="12">
                  <c:v>15636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567104"/>
        <c:axId val="12165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7186</c:v>
                </c:pt>
                <c:pt idx="2">
                  <c:v>#N/A</c:v>
                </c:pt>
                <c:pt idx="3">
                  <c:v>#N/A</c:v>
                </c:pt>
                <c:pt idx="4">
                  <c:v>6959</c:v>
                </c:pt>
                <c:pt idx="5">
                  <c:v>#N/A</c:v>
                </c:pt>
                <c:pt idx="6">
                  <c:v>#N/A</c:v>
                </c:pt>
                <c:pt idx="7">
                  <c:v>6803</c:v>
                </c:pt>
                <c:pt idx="8">
                  <c:v>#N/A</c:v>
                </c:pt>
                <c:pt idx="9">
                  <c:v>#N/A</c:v>
                </c:pt>
                <c:pt idx="10">
                  <c:v>5973</c:v>
                </c:pt>
                <c:pt idx="11">
                  <c:v>#N/A</c:v>
                </c:pt>
                <c:pt idx="12">
                  <c:v>#N/A</c:v>
                </c:pt>
                <c:pt idx="13">
                  <c:v>6583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567104"/>
        <c:axId val="121651200"/>
      </c:lineChart>
      <c:catAx>
        <c:axId val="12156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651200"/>
        <c:crosses val="autoZero"/>
        <c:auto val="1"/>
        <c:lblAlgn val="ctr"/>
        <c:lblOffset val="100"/>
        <c:tickLblSkip val="1"/>
        <c:tickMarkSkip val="1"/>
        <c:noMultiLvlLbl val="0"/>
      </c:catAx>
      <c:valAx>
        <c:axId val="12165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6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c:v>
                </c:pt>
              </c:numCache>
            </c:numRef>
          </c:xVal>
          <c:yVal>
            <c:numRef>
              <c:f>公会計指標分析・財政指標組合せ分析表!$K$51:$O$51</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871360"/>
        <c:axId val="121902208"/>
      </c:scatterChart>
      <c:valAx>
        <c:axId val="121871360"/>
        <c:scaling>
          <c:orientation val="minMax"/>
          <c:max val="60.6"/>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02208"/>
        <c:crosses val="autoZero"/>
        <c:crossBetween val="midCat"/>
      </c:valAx>
      <c:valAx>
        <c:axId val="121902208"/>
        <c:scaling>
          <c:orientation val="minMax"/>
          <c:max val="144"/>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871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547996308942915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586292821468451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c:v>
                </c:pt>
                <c:pt idx="1">
                  <c:v>17.100000000000001</c:v>
                </c:pt>
                <c:pt idx="2">
                  <c:v>16.7</c:v>
                </c:pt>
                <c:pt idx="3">
                  <c:v>16.7</c:v>
                </c:pt>
                <c:pt idx="4">
                  <c:v>17.899999999999999</c:v>
                </c:pt>
              </c:numCache>
            </c:numRef>
          </c:xVal>
          <c:yVal>
            <c:numRef>
              <c:f>公会計指標分析・財政指標組合せ分析表!$K$73:$O$73</c:f>
              <c:numCache>
                <c:formatCode>#,##0.0;"▲ "#,##0.0</c:formatCode>
                <c:ptCount val="5"/>
                <c:pt idx="0">
                  <c:v>156.30000000000001</c:v>
                </c:pt>
                <c:pt idx="1">
                  <c:v>152.69999999999999</c:v>
                </c:pt>
                <c:pt idx="2">
                  <c:v>152.9</c:v>
                </c:pt>
                <c:pt idx="3">
                  <c:v>131</c:v>
                </c:pt>
                <c:pt idx="4">
                  <c:v>150.4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1924608"/>
        <c:axId val="121947264"/>
      </c:scatterChart>
      <c:valAx>
        <c:axId val="121924608"/>
        <c:scaling>
          <c:orientation val="minMax"/>
          <c:max val="18.600000000000001"/>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47264"/>
        <c:crosses val="autoZero"/>
        <c:crossBetween val="midCat"/>
      </c:valAx>
      <c:valAx>
        <c:axId val="121947264"/>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924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a:t>
          </a:r>
          <a:r>
            <a:rPr kumimoji="1" lang="ja-JP" altLang="en-US" sz="1400">
              <a:solidFill>
                <a:schemeClr val="dk1"/>
              </a:solidFill>
              <a:effectLst/>
              <a:latin typeface="+mn-lt"/>
              <a:ea typeface="+mn-ea"/>
              <a:cs typeface="+mn-cs"/>
            </a:rPr>
            <a:t>は微減となったが、算入公債費等が前年度比１３４百万円の減額となった。理由としては、事業費補正対象の起債償還が終了となったことや、普通交付税の基準財政需要額算定対象公債費の減があげられる。</a:t>
          </a:r>
          <a:r>
            <a:rPr kumimoji="1" lang="ja-JP" altLang="ja-JP" sz="1400">
              <a:solidFill>
                <a:schemeClr val="dk1"/>
              </a:solidFill>
              <a:effectLst/>
              <a:latin typeface="+mn-lt"/>
              <a:ea typeface="+mn-ea"/>
              <a:cs typeface="+mn-cs"/>
            </a:rPr>
            <a:t>今後も、清水小学校</a:t>
          </a:r>
          <a:r>
            <a:rPr kumimoji="1" lang="ja-JP" altLang="en-US" sz="1400">
              <a:solidFill>
                <a:schemeClr val="dk1"/>
              </a:solidFill>
              <a:effectLst/>
              <a:latin typeface="+mn-lt"/>
              <a:ea typeface="+mn-ea"/>
              <a:cs typeface="+mn-cs"/>
            </a:rPr>
            <a:t>建設</a:t>
          </a:r>
          <a:r>
            <a:rPr kumimoji="1" lang="ja-JP" altLang="ja-JP" sz="1400">
              <a:solidFill>
                <a:schemeClr val="dk1"/>
              </a:solidFill>
              <a:effectLst/>
              <a:latin typeface="+mn-lt"/>
              <a:ea typeface="+mn-ea"/>
              <a:cs typeface="+mn-cs"/>
            </a:rPr>
            <a:t>事業、</a:t>
          </a:r>
          <a:r>
            <a:rPr kumimoji="1" lang="ja-JP" altLang="en-US" sz="1400">
              <a:solidFill>
                <a:schemeClr val="dk1"/>
              </a:solidFill>
              <a:effectLst/>
              <a:latin typeface="+mn-lt"/>
              <a:ea typeface="+mn-ea"/>
              <a:cs typeface="+mn-cs"/>
            </a:rPr>
            <a:t>中央公民館建設事業</a:t>
          </a:r>
          <a:r>
            <a:rPr kumimoji="1" lang="ja-JP" altLang="ja-JP" sz="1400">
              <a:solidFill>
                <a:schemeClr val="dk1"/>
              </a:solidFill>
              <a:effectLst/>
              <a:latin typeface="+mn-lt"/>
              <a:ea typeface="+mn-ea"/>
              <a:cs typeface="+mn-cs"/>
            </a:rPr>
            <a:t>に伴う起債の元利償還が始まることや、</a:t>
          </a:r>
          <a:r>
            <a:rPr kumimoji="1" lang="ja-JP" altLang="en-US" sz="1400">
              <a:solidFill>
                <a:schemeClr val="dk1"/>
              </a:solidFill>
              <a:effectLst/>
              <a:latin typeface="+mn-lt"/>
              <a:ea typeface="+mn-ea"/>
              <a:cs typeface="+mn-cs"/>
            </a:rPr>
            <a:t>土佐清水市情報通信基盤整備</a:t>
          </a:r>
          <a:r>
            <a:rPr kumimoji="1" lang="ja-JP" altLang="ja-JP" sz="1400">
              <a:solidFill>
                <a:schemeClr val="dk1"/>
              </a:solidFill>
              <a:effectLst/>
              <a:latin typeface="+mn-lt"/>
              <a:ea typeface="+mn-ea"/>
              <a:cs typeface="+mn-cs"/>
            </a:rPr>
            <a:t>事業が控えており、新発債抑制、交付税措置の高い起債事業の優先など、中長期を見据えた発行に努め、比率の抑制を図る。</a:t>
          </a:r>
          <a:endParaRPr lang="ja-JP" altLang="ja-JP" sz="1400">
            <a:effectLst/>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三崎地区防災拠点施設整備工事</a:t>
          </a:r>
          <a:r>
            <a:rPr kumimoji="1" lang="ja-JP" altLang="ja-JP" sz="1400" baseline="0">
              <a:solidFill>
                <a:schemeClr val="dk1"/>
              </a:solidFill>
              <a:effectLst/>
              <a:latin typeface="+mn-lt"/>
              <a:ea typeface="+mn-ea"/>
              <a:cs typeface="+mn-cs"/>
            </a:rPr>
            <a:t>、</a:t>
          </a:r>
          <a:r>
            <a:rPr kumimoji="1" lang="ja-JP" altLang="en-US" sz="1400" baseline="0">
              <a:solidFill>
                <a:schemeClr val="dk1"/>
              </a:solidFill>
              <a:effectLst/>
              <a:latin typeface="+mn-lt"/>
              <a:ea typeface="+mn-ea"/>
              <a:cs typeface="+mn-cs"/>
            </a:rPr>
            <a:t>中央公民館建設事業</a:t>
          </a:r>
          <a:r>
            <a:rPr kumimoji="1" lang="ja-JP" altLang="ja-JP" sz="1400" baseline="0">
              <a:solidFill>
                <a:schemeClr val="dk1"/>
              </a:solidFill>
              <a:effectLst/>
              <a:latin typeface="+mn-lt"/>
              <a:ea typeface="+mn-ea"/>
              <a:cs typeface="+mn-cs"/>
            </a:rPr>
            <a:t>が完了したものの、</a:t>
          </a:r>
          <a:r>
            <a:rPr kumimoji="1" lang="ja-JP" altLang="en-US" sz="1400" baseline="0">
              <a:solidFill>
                <a:schemeClr val="dk1"/>
              </a:solidFill>
              <a:effectLst/>
              <a:latin typeface="+mn-lt"/>
              <a:ea typeface="+mn-ea"/>
              <a:cs typeface="+mn-cs"/>
            </a:rPr>
            <a:t>清水小学校建設事業</a:t>
          </a:r>
          <a:r>
            <a:rPr kumimoji="1" lang="ja-JP" altLang="ja-JP" sz="1400" baseline="0">
              <a:solidFill>
                <a:schemeClr val="dk1"/>
              </a:solidFill>
              <a:effectLst/>
              <a:latin typeface="+mn-lt"/>
              <a:ea typeface="+mn-ea"/>
              <a:cs typeface="+mn-cs"/>
            </a:rPr>
            <a:t>に伴う新発債により、平成</a:t>
          </a:r>
          <a:r>
            <a:rPr kumimoji="1" lang="en-US" altLang="ja-JP" sz="1400" baseline="0">
              <a:solidFill>
                <a:schemeClr val="dk1"/>
              </a:solidFill>
              <a:effectLst/>
              <a:latin typeface="+mn-lt"/>
              <a:ea typeface="+mn-ea"/>
              <a:cs typeface="+mn-cs"/>
            </a:rPr>
            <a:t>28</a:t>
          </a:r>
          <a:r>
            <a:rPr kumimoji="1" lang="ja-JP" altLang="ja-JP" sz="1400" baseline="0">
              <a:solidFill>
                <a:schemeClr val="dk1"/>
              </a:solidFill>
              <a:effectLst/>
              <a:latin typeface="+mn-lt"/>
              <a:ea typeface="+mn-ea"/>
              <a:cs typeface="+mn-cs"/>
            </a:rPr>
            <a:t>年度においても地方債現在高、将来負担比率の分子は依然として高止まりの状況にある。　　　　　　　　　　　　　　　　　</a:t>
          </a:r>
          <a:endParaRPr lang="ja-JP" altLang="ja-JP" sz="1400">
            <a:effectLst/>
          </a:endParaRPr>
        </a:p>
        <a:p>
          <a:r>
            <a:rPr kumimoji="1" lang="ja-JP" altLang="ja-JP" sz="1400" baseline="0">
              <a:solidFill>
                <a:schemeClr val="dk1"/>
              </a:solidFill>
              <a:effectLst/>
              <a:latin typeface="+mn-lt"/>
              <a:ea typeface="+mn-ea"/>
              <a:cs typeface="+mn-cs"/>
            </a:rPr>
            <a:t>　今後も南海地震・津波対策の大型事業として、</a:t>
          </a:r>
          <a:r>
            <a:rPr kumimoji="1" lang="ja-JP" altLang="en-US" sz="1400" baseline="0">
              <a:solidFill>
                <a:schemeClr val="dk1"/>
              </a:solidFill>
              <a:effectLst/>
              <a:latin typeface="+mn-lt"/>
              <a:ea typeface="+mn-ea"/>
              <a:cs typeface="+mn-cs"/>
            </a:rPr>
            <a:t>防災行政無線デジタル化事業</a:t>
          </a:r>
          <a:r>
            <a:rPr kumimoji="1" lang="ja-JP" altLang="ja-JP" sz="1400" baseline="0">
              <a:solidFill>
                <a:schemeClr val="dk1"/>
              </a:solidFill>
              <a:effectLst/>
              <a:latin typeface="+mn-lt"/>
              <a:ea typeface="+mn-ea"/>
              <a:cs typeface="+mn-cs"/>
            </a:rPr>
            <a:t>、</a:t>
          </a:r>
          <a:r>
            <a:rPr kumimoji="1" lang="ja-JP" altLang="en-US" sz="1400" baseline="0">
              <a:solidFill>
                <a:schemeClr val="dk1"/>
              </a:solidFill>
              <a:effectLst/>
              <a:latin typeface="+mn-lt"/>
              <a:ea typeface="+mn-ea"/>
              <a:cs typeface="+mn-cs"/>
            </a:rPr>
            <a:t>防災物資拠点施設整備</a:t>
          </a:r>
          <a:r>
            <a:rPr kumimoji="1" lang="ja-JP" altLang="ja-JP" sz="1400" baseline="0">
              <a:solidFill>
                <a:schemeClr val="dk1"/>
              </a:solidFill>
              <a:effectLst/>
              <a:latin typeface="+mn-lt"/>
              <a:ea typeface="+mn-ea"/>
              <a:cs typeface="+mn-cs"/>
            </a:rPr>
            <a:t>事業、</a:t>
          </a:r>
          <a:r>
            <a:rPr kumimoji="1" lang="ja-JP" altLang="en-US" sz="1400" baseline="0">
              <a:solidFill>
                <a:schemeClr val="dk1"/>
              </a:solidFill>
              <a:effectLst/>
              <a:latin typeface="+mn-lt"/>
              <a:ea typeface="+mn-ea"/>
              <a:cs typeface="+mn-cs"/>
            </a:rPr>
            <a:t>新三崎保育園建設事業</a:t>
          </a:r>
          <a:r>
            <a:rPr kumimoji="1" lang="ja-JP" altLang="ja-JP" sz="1400" baseline="0">
              <a:solidFill>
                <a:schemeClr val="dk1"/>
              </a:solidFill>
              <a:effectLst/>
              <a:latin typeface="+mn-lt"/>
              <a:ea typeface="+mn-ea"/>
              <a:cs typeface="+mn-cs"/>
            </a:rPr>
            <a:t>が控えているため、起債依存型事業の見直し、新規起債発行の抑制、交付税措置の高い起債事業の優先など、中長期を見据えた発行に努め、比率の抑制を図る。</a:t>
          </a:r>
          <a:endParaRPr lang="ja-JP" altLang="ja-JP" sz="1400">
            <a:effectLst/>
          </a:endParaRPr>
        </a:p>
        <a:p>
          <a:r>
            <a:rPr kumimoji="1" lang="ja-JP" altLang="ja-JP" sz="1400" baseline="0">
              <a:solidFill>
                <a:schemeClr val="dk1"/>
              </a:solidFill>
              <a:effectLst/>
              <a:latin typeface="+mn-lt"/>
              <a:ea typeface="+mn-ea"/>
              <a:cs typeface="+mn-cs"/>
            </a:rPr>
            <a:t>　また、退職手当負担見込額については、今後も退職者に対する新規採用者数を抑制することにより、見込額の減少を図る。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14,295
14,234
266.34
11,468,366
11,343,909
42,802
5,154,775
15,577,001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17.9
150.4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類似団体内平均値と比較して</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ポイント高い要因としては、橋りょう・トンネル、市民図書館、市民文化会館といった有形固定資産について、老朽化が著しいこと、</a:t>
          </a:r>
          <a:r>
            <a:rPr lang="ja-JP" altLang="ja-JP" sz="1100" baseline="0">
              <a:solidFill>
                <a:schemeClr val="dk1"/>
              </a:solidFill>
              <a:effectLst/>
              <a:latin typeface="+mn-lt"/>
              <a:ea typeface="+mn-ea"/>
              <a:cs typeface="+mn-cs"/>
            </a:rPr>
            <a:t>が挙げられる。道路や橋りょうについては、一部、台帳修正によって修繕情報を反映させる予定もあるが、</a:t>
          </a:r>
          <a:r>
            <a:rPr lang="ja-JP" altLang="ja-JP" sz="1100">
              <a:solidFill>
                <a:schemeClr val="dk1"/>
              </a:solidFill>
              <a:effectLst/>
              <a:latin typeface="+mn-lt"/>
              <a:ea typeface="+mn-ea"/>
              <a:cs typeface="+mn-cs"/>
            </a:rPr>
            <a:t>今後は、平成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年度に策定した「土佐清水市公共施設等総合管理計画」に基づいた老朽施設の除却・更新を計画的に実施していくことで徐々に数値を下げていく必要がある。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40217</xdr:rowOff>
    </xdr:from>
    <xdr:to>
      <xdr:col>3</xdr:col>
      <xdr:colOff>511175</xdr:colOff>
      <xdr:row>28</xdr:row>
      <xdr:rowOff>141817</xdr:rowOff>
    </xdr:to>
    <xdr:sp macro="" textlink="">
      <xdr:nvSpPr>
        <xdr:cNvPr id="77" name="円/楕円 76"/>
        <xdr:cNvSpPr/>
      </xdr:nvSpPr>
      <xdr:spPr>
        <a:xfrm>
          <a:off x="4000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158344</xdr:rowOff>
    </xdr:from>
    <xdr:ext cx="405111" cy="259045"/>
    <xdr:sp macro="" textlink="">
      <xdr:nvSpPr>
        <xdr:cNvPr id="79" name="n_1mainValue有形固定資産減価償却率"/>
        <xdr:cNvSpPr txBox="1"/>
      </xdr:nvSpPr>
      <xdr:spPr>
        <a:xfrm>
          <a:off x="3836043"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14,295
14,234
266.34
11,468,366
11,343,909
42,802
5,154,775
15,577,001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17.9
150.4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8255</xdr:rowOff>
    </xdr:from>
    <xdr:to>
      <xdr:col>5</xdr:col>
      <xdr:colOff>409575</xdr:colOff>
      <xdr:row>39</xdr:row>
      <xdr:rowOff>109855</xdr:rowOff>
    </xdr:to>
    <xdr:sp macro="" textlink="">
      <xdr:nvSpPr>
        <xdr:cNvPr id="66" name="円/楕円 65"/>
        <xdr:cNvSpPr/>
      </xdr:nvSpPr>
      <xdr:spPr>
        <a:xfrm>
          <a:off x="3746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46372</xdr:rowOff>
    </xdr:from>
    <xdr:ext cx="405111" cy="259045"/>
    <xdr:sp macro="" textlink="">
      <xdr:nvSpPr>
        <xdr:cNvPr id="67"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100982</xdr:rowOff>
    </xdr:from>
    <xdr:ext cx="405111" cy="259045"/>
    <xdr:sp macro="" textlink="">
      <xdr:nvSpPr>
        <xdr:cNvPr id="68" name="n_1mainValue【道路】&#10;有形固定資産減価償却率"/>
        <xdr:cNvSpPr txBox="1"/>
      </xdr:nvSpPr>
      <xdr:spPr>
        <a:xfrm>
          <a:off x="3582043"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139746</xdr:rowOff>
    </xdr:from>
    <xdr:to>
      <xdr:col>14</xdr:col>
      <xdr:colOff>79375</xdr:colOff>
      <xdr:row>38</xdr:row>
      <xdr:rowOff>69896</xdr:rowOff>
    </xdr:to>
    <xdr:sp macro="" textlink="">
      <xdr:nvSpPr>
        <xdr:cNvPr id="103" name="円/楕円 102"/>
        <xdr:cNvSpPr/>
      </xdr:nvSpPr>
      <xdr:spPr>
        <a:xfrm>
          <a:off x="9588500" y="64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86423</xdr:rowOff>
    </xdr:from>
    <xdr:ext cx="534377" cy="259045"/>
    <xdr:sp macro="" textlink="">
      <xdr:nvSpPr>
        <xdr:cNvPr id="105" name="n_1mainValue【道路】&#10;一人当たり延長"/>
        <xdr:cNvSpPr txBox="1"/>
      </xdr:nvSpPr>
      <xdr:spPr>
        <a:xfrm>
          <a:off x="9359410" y="62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55880</xdr:rowOff>
    </xdr:from>
    <xdr:to>
      <xdr:col>5</xdr:col>
      <xdr:colOff>409575</xdr:colOff>
      <xdr:row>56</xdr:row>
      <xdr:rowOff>157480</xdr:rowOff>
    </xdr:to>
    <xdr:sp macro="" textlink="">
      <xdr:nvSpPr>
        <xdr:cNvPr id="143" name="円/楕円 142"/>
        <xdr:cNvSpPr/>
      </xdr:nvSpPr>
      <xdr:spPr>
        <a:xfrm>
          <a:off x="3746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2557</xdr:rowOff>
    </xdr:from>
    <xdr:ext cx="405111" cy="259045"/>
    <xdr:sp macro="" textlink="">
      <xdr:nvSpPr>
        <xdr:cNvPr id="145" name="n_1mainValue【橋りょう・トンネル】&#10;有形固定資産減価償却率"/>
        <xdr:cNvSpPr txBox="1"/>
      </xdr:nvSpPr>
      <xdr:spPr>
        <a:xfrm>
          <a:off x="3582043"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167602</xdr:rowOff>
    </xdr:from>
    <xdr:to>
      <xdr:col>14</xdr:col>
      <xdr:colOff>79375</xdr:colOff>
      <xdr:row>61</xdr:row>
      <xdr:rowOff>97752</xdr:rowOff>
    </xdr:to>
    <xdr:sp macro="" textlink="">
      <xdr:nvSpPr>
        <xdr:cNvPr id="182" name="円/楕円 181"/>
        <xdr:cNvSpPr/>
      </xdr:nvSpPr>
      <xdr:spPr>
        <a:xfrm>
          <a:off x="9588500" y="104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114279</xdr:rowOff>
    </xdr:from>
    <xdr:ext cx="599010" cy="259045"/>
    <xdr:sp macro="" textlink="">
      <xdr:nvSpPr>
        <xdr:cNvPr id="184" name="n_1mainValue【橋りょう・トンネル】&#10;一人当たり有形固定資産（償却資産）額"/>
        <xdr:cNvSpPr txBox="1"/>
      </xdr:nvSpPr>
      <xdr:spPr>
        <a:xfrm>
          <a:off x="9327094" y="1022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156463</xdr:rowOff>
    </xdr:from>
    <xdr:to>
      <xdr:col>5</xdr:col>
      <xdr:colOff>409575</xdr:colOff>
      <xdr:row>82</xdr:row>
      <xdr:rowOff>86613</xdr:rowOff>
    </xdr:to>
    <xdr:sp macro="" textlink="">
      <xdr:nvSpPr>
        <xdr:cNvPr id="220" name="円/楕円 219"/>
        <xdr:cNvSpPr/>
      </xdr:nvSpPr>
      <xdr:spPr>
        <a:xfrm>
          <a:off x="3746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103140</xdr:rowOff>
    </xdr:from>
    <xdr:ext cx="405111" cy="259045"/>
    <xdr:sp macro="" textlink="">
      <xdr:nvSpPr>
        <xdr:cNvPr id="222" name="n_1mainValue【公営住宅】&#10;有形固定資産減価償却率"/>
        <xdr:cNvSpPr txBox="1"/>
      </xdr:nvSpPr>
      <xdr:spPr>
        <a:xfrm>
          <a:off x="3582043"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2845</xdr:rowOff>
    </xdr:from>
    <xdr:to>
      <xdr:col>14</xdr:col>
      <xdr:colOff>79375</xdr:colOff>
      <xdr:row>82</xdr:row>
      <xdr:rowOff>104445</xdr:rowOff>
    </xdr:to>
    <xdr:sp macro="" textlink="">
      <xdr:nvSpPr>
        <xdr:cNvPr id="257" name="円/楕円 256"/>
        <xdr:cNvSpPr/>
      </xdr:nvSpPr>
      <xdr:spPr>
        <a:xfrm>
          <a:off x="95885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120972</xdr:rowOff>
    </xdr:from>
    <xdr:ext cx="469744" cy="259045"/>
    <xdr:sp macro="" textlink="">
      <xdr:nvSpPr>
        <xdr:cNvPr id="259" name="n_1mainValue【公営住宅】&#10;一人当たり面積"/>
        <xdr:cNvSpPr txBox="1"/>
      </xdr:nvSpPr>
      <xdr:spPr>
        <a:xfrm>
          <a:off x="9391727" y="1383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144272</xdr:rowOff>
    </xdr:from>
    <xdr:to>
      <xdr:col>5</xdr:col>
      <xdr:colOff>409575</xdr:colOff>
      <xdr:row>100</xdr:row>
      <xdr:rowOff>74422</xdr:rowOff>
    </xdr:to>
    <xdr:sp macro="" textlink="">
      <xdr:nvSpPr>
        <xdr:cNvPr id="294" name="円/楕円 293"/>
        <xdr:cNvSpPr/>
      </xdr:nvSpPr>
      <xdr:spPr>
        <a:xfrm>
          <a:off x="3746500" y="171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122699</xdr:rowOff>
    </xdr:from>
    <xdr:ext cx="405111" cy="259045"/>
    <xdr:sp macro="" textlink="">
      <xdr:nvSpPr>
        <xdr:cNvPr id="295" name="n_1aveValue【港湾・漁港】&#10;有形固定資産減価償却率"/>
        <xdr:cNvSpPr txBox="1"/>
      </xdr:nvSpPr>
      <xdr:spPr>
        <a:xfrm>
          <a:off x="3582043" y="174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90949</xdr:rowOff>
    </xdr:from>
    <xdr:ext cx="405111" cy="259045"/>
    <xdr:sp macro="" textlink="">
      <xdr:nvSpPr>
        <xdr:cNvPr id="296" name="n_1mainValue【港湾・漁港】&#10;有形固定資産減価償却率"/>
        <xdr:cNvSpPr txBox="1"/>
      </xdr:nvSpPr>
      <xdr:spPr>
        <a:xfrm>
          <a:off x="3582043" y="1689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128761</xdr:rowOff>
    </xdr:from>
    <xdr:to>
      <xdr:col>14</xdr:col>
      <xdr:colOff>79375</xdr:colOff>
      <xdr:row>106</xdr:row>
      <xdr:rowOff>58911</xdr:rowOff>
    </xdr:to>
    <xdr:sp macro="" textlink="">
      <xdr:nvSpPr>
        <xdr:cNvPr id="333" name="円/楕円 332"/>
        <xdr:cNvSpPr/>
      </xdr:nvSpPr>
      <xdr:spPr>
        <a:xfrm>
          <a:off x="9588500" y="181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4"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106</xdr:row>
      <xdr:rowOff>50038</xdr:rowOff>
    </xdr:from>
    <xdr:ext cx="599010" cy="259045"/>
    <xdr:sp macro="" textlink="">
      <xdr:nvSpPr>
        <xdr:cNvPr id="335" name="n_1mainValue【港湾・漁港】&#10;一人当たり有形固定資産（償却資産）額"/>
        <xdr:cNvSpPr txBox="1"/>
      </xdr:nvSpPr>
      <xdr:spPr>
        <a:xfrm>
          <a:off x="9327094" y="1822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33020</xdr:rowOff>
    </xdr:from>
    <xdr:to>
      <xdr:col>22</xdr:col>
      <xdr:colOff>415925</xdr:colOff>
      <xdr:row>38</xdr:row>
      <xdr:rowOff>134620</xdr:rowOff>
    </xdr:to>
    <xdr:sp macro="" textlink="">
      <xdr:nvSpPr>
        <xdr:cNvPr id="373" name="円/楕円 372"/>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4"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125747</xdr:rowOff>
    </xdr:from>
    <xdr:ext cx="405111" cy="259045"/>
    <xdr:sp macro="" textlink="">
      <xdr:nvSpPr>
        <xdr:cNvPr id="375" name="n_1mainValue【認定こども園・幼稚園・保育所】&#10;有形固定資産減価償却率"/>
        <xdr:cNvSpPr txBox="1"/>
      </xdr:nvSpPr>
      <xdr:spPr>
        <a:xfrm>
          <a:off x="15266043"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71120</xdr:rowOff>
    </xdr:from>
    <xdr:to>
      <xdr:col>31</xdr:col>
      <xdr:colOff>85725</xdr:colOff>
      <xdr:row>39</xdr:row>
      <xdr:rowOff>1270</xdr:rowOff>
    </xdr:to>
    <xdr:sp macro="" textlink="">
      <xdr:nvSpPr>
        <xdr:cNvPr id="410" name="円/楕円 409"/>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17797</xdr:rowOff>
    </xdr:from>
    <xdr:ext cx="469744" cy="259045"/>
    <xdr:sp macro="" textlink="">
      <xdr:nvSpPr>
        <xdr:cNvPr id="412"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166370</xdr:rowOff>
    </xdr:from>
    <xdr:to>
      <xdr:col>22</xdr:col>
      <xdr:colOff>415925</xdr:colOff>
      <xdr:row>59</xdr:row>
      <xdr:rowOff>96520</xdr:rowOff>
    </xdr:to>
    <xdr:sp macro="" textlink="">
      <xdr:nvSpPr>
        <xdr:cNvPr id="448" name="円/楕円 447"/>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49"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87647</xdr:rowOff>
    </xdr:from>
    <xdr:ext cx="405111" cy="259045"/>
    <xdr:sp macro="" textlink="">
      <xdr:nvSpPr>
        <xdr:cNvPr id="450" name="n_1mainValue【学校施設】&#10;有形固定資産減価償却率"/>
        <xdr:cNvSpPr txBox="1"/>
      </xdr:nvSpPr>
      <xdr:spPr>
        <a:xfrm>
          <a:off x="15266043"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54928</xdr:rowOff>
    </xdr:from>
    <xdr:to>
      <xdr:col>31</xdr:col>
      <xdr:colOff>85725</xdr:colOff>
      <xdr:row>60</xdr:row>
      <xdr:rowOff>156528</xdr:rowOff>
    </xdr:to>
    <xdr:sp macro="" textlink="">
      <xdr:nvSpPr>
        <xdr:cNvPr id="487" name="円/楕円 486"/>
        <xdr:cNvSpPr/>
      </xdr:nvSpPr>
      <xdr:spPr>
        <a:xfrm>
          <a:off x="21272500" y="103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88"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1605</xdr:rowOff>
    </xdr:from>
    <xdr:ext cx="469744" cy="259045"/>
    <xdr:sp macro="" textlink="">
      <xdr:nvSpPr>
        <xdr:cNvPr id="489" name="n_1mainValue【学校施設】&#10;一人当たり面積"/>
        <xdr:cNvSpPr txBox="1"/>
      </xdr:nvSpPr>
      <xdr:spPr>
        <a:xfrm>
          <a:off x="21075727" y="1011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16" name="直線コネクタ 5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17" name="テキスト ボックス 51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8" name="直線コネクタ 5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9" name="テキスト ボックス 5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0" name="直線コネクタ 5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1" name="テキスト ボックス 5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2" name="直線コネクタ 5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3" name="テキスト ボックス 5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4" name="直線コネクタ 5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25" name="テキスト ボックス 5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87630</xdr:rowOff>
    </xdr:from>
    <xdr:to>
      <xdr:col>23</xdr:col>
      <xdr:colOff>516889</xdr:colOff>
      <xdr:row>104</xdr:row>
      <xdr:rowOff>47625</xdr:rowOff>
    </xdr:to>
    <xdr:cxnSp macro="">
      <xdr:nvCxnSpPr>
        <xdr:cNvPr id="529" name="直線コネクタ 528"/>
        <xdr:cNvCxnSpPr/>
      </xdr:nvCxnSpPr>
      <xdr:spPr>
        <a:xfrm flipV="1">
          <a:off x="16318864" y="17061180"/>
          <a:ext cx="0" cy="81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51452</xdr:rowOff>
    </xdr:from>
    <xdr:ext cx="405111" cy="259045"/>
    <xdr:sp macro="" textlink="">
      <xdr:nvSpPr>
        <xdr:cNvPr id="530" name="【公民館】&#10;有形固定資産減価償却率最小値テキスト"/>
        <xdr:cNvSpPr txBox="1"/>
      </xdr:nvSpPr>
      <xdr:spPr>
        <a:xfrm>
          <a:off x="16408400"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104</xdr:row>
      <xdr:rowOff>47625</xdr:rowOff>
    </xdr:from>
    <xdr:to>
      <xdr:col>23</xdr:col>
      <xdr:colOff>606425</xdr:colOff>
      <xdr:row>104</xdr:row>
      <xdr:rowOff>47625</xdr:rowOff>
    </xdr:to>
    <xdr:cxnSp macro="">
      <xdr:nvCxnSpPr>
        <xdr:cNvPr id="531" name="直線コネクタ 530"/>
        <xdr:cNvCxnSpPr/>
      </xdr:nvCxnSpPr>
      <xdr:spPr>
        <a:xfrm>
          <a:off x="16230600" y="1787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34307</xdr:rowOff>
    </xdr:from>
    <xdr:ext cx="405111" cy="259045"/>
    <xdr:sp macro="" textlink="">
      <xdr:nvSpPr>
        <xdr:cNvPr id="532" name="【公民館】&#10;有形固定資産減価償却率最大値テキスト"/>
        <xdr:cNvSpPr txBox="1"/>
      </xdr:nvSpPr>
      <xdr:spPr>
        <a:xfrm>
          <a:off x="164084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99</xdr:row>
      <xdr:rowOff>87630</xdr:rowOff>
    </xdr:from>
    <xdr:to>
      <xdr:col>23</xdr:col>
      <xdr:colOff>606425</xdr:colOff>
      <xdr:row>99</xdr:row>
      <xdr:rowOff>87630</xdr:rowOff>
    </xdr:to>
    <xdr:cxnSp macro="">
      <xdr:nvCxnSpPr>
        <xdr:cNvPr id="533" name="直線コネクタ 532"/>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66691</xdr:rowOff>
    </xdr:from>
    <xdr:ext cx="405111" cy="259045"/>
    <xdr:sp macro="" textlink="">
      <xdr:nvSpPr>
        <xdr:cNvPr id="534" name="【公民館】&#10;有形固定資産減価償却率平均値テキスト"/>
        <xdr:cNvSpPr txBox="1"/>
      </xdr:nvSpPr>
      <xdr:spPr>
        <a:xfrm>
          <a:off x="16408400" y="17383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88264</xdr:rowOff>
    </xdr:from>
    <xdr:to>
      <xdr:col>23</xdr:col>
      <xdr:colOff>568325</xdr:colOff>
      <xdr:row>102</xdr:row>
      <xdr:rowOff>18414</xdr:rowOff>
    </xdr:to>
    <xdr:sp macro="" textlink="">
      <xdr:nvSpPr>
        <xdr:cNvPr id="535" name="フローチャート : 判断 534"/>
        <xdr:cNvSpPr/>
      </xdr:nvSpPr>
      <xdr:spPr>
        <a:xfrm>
          <a:off x="16268700" y="174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92075</xdr:rowOff>
    </xdr:from>
    <xdr:to>
      <xdr:col>22</xdr:col>
      <xdr:colOff>415925</xdr:colOff>
      <xdr:row>102</xdr:row>
      <xdr:rowOff>22225</xdr:rowOff>
    </xdr:to>
    <xdr:sp macro="" textlink="">
      <xdr:nvSpPr>
        <xdr:cNvPr id="536" name="フローチャート : 判断 535"/>
        <xdr:cNvSpPr/>
      </xdr:nvSpPr>
      <xdr:spPr>
        <a:xfrm>
          <a:off x="15430500" y="1740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101600</xdr:rowOff>
    </xdr:from>
    <xdr:to>
      <xdr:col>22</xdr:col>
      <xdr:colOff>415925</xdr:colOff>
      <xdr:row>109</xdr:row>
      <xdr:rowOff>31750</xdr:rowOff>
    </xdr:to>
    <xdr:sp macro="" textlink="">
      <xdr:nvSpPr>
        <xdr:cNvPr id="542" name="円/楕円 541"/>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38752</xdr:rowOff>
    </xdr:from>
    <xdr:ext cx="405111" cy="259045"/>
    <xdr:sp macro="" textlink="">
      <xdr:nvSpPr>
        <xdr:cNvPr id="543" name="n_1aveValue【公民館】&#10;有形固定資産減価償却率"/>
        <xdr:cNvSpPr txBox="1"/>
      </xdr:nvSpPr>
      <xdr:spPr>
        <a:xfrm>
          <a:off x="15266043"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182185</xdr:colOff>
      <xdr:row>109</xdr:row>
      <xdr:rowOff>22877</xdr:rowOff>
    </xdr:from>
    <xdr:ext cx="340478" cy="259045"/>
    <xdr:sp macro="" textlink="">
      <xdr:nvSpPr>
        <xdr:cNvPr id="544" name="n_1mainValue【公民館】&#10;有形固定資産減価償却率"/>
        <xdr:cNvSpPr txBox="1"/>
      </xdr:nvSpPr>
      <xdr:spPr>
        <a:xfrm>
          <a:off x="15298360"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5" name="直線コネクタ 5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6" name="テキスト ボックス 5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57" name="直線コネクタ 5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58" name="テキスト ボックス 5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9" name="直線コネクタ 5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0" name="テキスト ボックス 5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1" name="直線コネクタ 5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2" name="テキスト ボックス 5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66" name="直線コネクタ 565"/>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67"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68" name="直線コネクタ 56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69"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0" name="直線コネクタ 569"/>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1"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2" name="フローチャート : 判断 571"/>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3" name="フローチャート : 判断 572"/>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135128</xdr:rowOff>
    </xdr:from>
    <xdr:to>
      <xdr:col>31</xdr:col>
      <xdr:colOff>85725</xdr:colOff>
      <xdr:row>107</xdr:row>
      <xdr:rowOff>65278</xdr:rowOff>
    </xdr:to>
    <xdr:sp macro="" textlink="">
      <xdr:nvSpPr>
        <xdr:cNvPr id="579" name="円/楕円 578"/>
        <xdr:cNvSpPr/>
      </xdr:nvSpPr>
      <xdr:spPr>
        <a:xfrm>
          <a:off x="2127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0"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56405</xdr:rowOff>
    </xdr:from>
    <xdr:ext cx="469744" cy="259045"/>
    <xdr:sp macro="" textlink="">
      <xdr:nvSpPr>
        <xdr:cNvPr id="581" name="n_1mainValue【公民館】&#10;一人当たり面積"/>
        <xdr:cNvSpPr txBox="1"/>
      </xdr:nvSpPr>
      <xdr:spPr>
        <a:xfrm>
          <a:off x="21075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橋りょう・トンネル及び公営住宅、港湾・漁港については、取得年月日が古く、耐用年数も過ぎているものが多いため、類似団体内平均値と比べ数値が高い。</a:t>
          </a:r>
          <a:endParaRPr lang="ja-JP" altLang="ja-JP" sz="1300">
            <a:effectLst/>
          </a:endParaRPr>
        </a:p>
        <a:p>
          <a:r>
            <a:rPr lang="ja-JP" altLang="ja-JP" sz="1300">
              <a:solidFill>
                <a:schemeClr val="dk1"/>
              </a:solidFill>
              <a:effectLst/>
              <a:latin typeface="+mn-lt"/>
              <a:ea typeface="+mn-ea"/>
              <a:cs typeface="+mn-cs"/>
            </a:rPr>
            <a:t>学校施設については、平成</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年度で清水中学校、平成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年度で清水小学校の建設工事が完了したもの</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、学校統廃合により休校となっている古い学校施設が残存し、民間への貸付といった有効活用が進んでいないため、類似団体内平均値とほぼ同水準。</a:t>
          </a:r>
          <a:endParaRPr lang="ja-JP" altLang="ja-JP" sz="1300">
            <a:effectLst/>
          </a:endParaRPr>
        </a:p>
        <a:p>
          <a:r>
            <a:rPr lang="ja-JP" altLang="ja-JP" sz="1300">
              <a:solidFill>
                <a:schemeClr val="dk1"/>
              </a:solidFill>
              <a:effectLst/>
              <a:latin typeface="+mn-lt"/>
              <a:ea typeface="+mn-ea"/>
              <a:cs typeface="+mn-cs"/>
            </a:rPr>
            <a:t>公民館については、平成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年度で中央公民館建設工事が完了したため、今後数値は低下する見込みである。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14,295
14,234
266.34
11,468,366
11,343,909
42,802
5,154,775
15,577,001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17.9
150.4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131536</xdr:rowOff>
    </xdr:from>
    <xdr:to>
      <xdr:col>5</xdr:col>
      <xdr:colOff>409575</xdr:colOff>
      <xdr:row>36</xdr:row>
      <xdr:rowOff>61686</xdr:rowOff>
    </xdr:to>
    <xdr:sp macro="" textlink="">
      <xdr:nvSpPr>
        <xdr:cNvPr id="72" name="円/楕円 71"/>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78213</xdr:rowOff>
    </xdr:from>
    <xdr:ext cx="405111" cy="259045"/>
    <xdr:sp macro="" textlink="">
      <xdr:nvSpPr>
        <xdr:cNvPr id="73" name="n_1mainValue【図書館】&#10;有形固定資産減価償却率"/>
        <xdr:cNvSpPr txBox="1"/>
      </xdr:nvSpPr>
      <xdr:spPr>
        <a:xfrm>
          <a:off x="3582043"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44450</xdr:rowOff>
    </xdr:from>
    <xdr:to>
      <xdr:col>14</xdr:col>
      <xdr:colOff>79375</xdr:colOff>
      <xdr:row>37</xdr:row>
      <xdr:rowOff>146050</xdr:rowOff>
    </xdr:to>
    <xdr:sp macro="" textlink="">
      <xdr:nvSpPr>
        <xdr:cNvPr id="112" name="円/楕円 111"/>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162577</xdr:rowOff>
    </xdr:from>
    <xdr:ext cx="469744" cy="259045"/>
    <xdr:sp macro="" textlink="">
      <xdr:nvSpPr>
        <xdr:cNvPr id="113"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78740</xdr:rowOff>
    </xdr:from>
    <xdr:to>
      <xdr:col>5</xdr:col>
      <xdr:colOff>409575</xdr:colOff>
      <xdr:row>63</xdr:row>
      <xdr:rowOff>8890</xdr:rowOff>
    </xdr:to>
    <xdr:sp macro="" textlink="">
      <xdr:nvSpPr>
        <xdr:cNvPr id="152" name="円/楕円 151"/>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17</xdr:rowOff>
    </xdr:from>
    <xdr:ext cx="405111" cy="259045"/>
    <xdr:sp macro="" textlink="">
      <xdr:nvSpPr>
        <xdr:cNvPr id="153" name="n_1mainValue【体育館・プール】&#10;有形固定資産減価償却率"/>
        <xdr:cNvSpPr txBox="1"/>
      </xdr:nvSpPr>
      <xdr:spPr>
        <a:xfrm>
          <a:off x="3582043"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149225</xdr:rowOff>
    </xdr:from>
    <xdr:to>
      <xdr:col>14</xdr:col>
      <xdr:colOff>79375</xdr:colOff>
      <xdr:row>61</xdr:row>
      <xdr:rowOff>79375</xdr:rowOff>
    </xdr:to>
    <xdr:sp macro="" textlink="">
      <xdr:nvSpPr>
        <xdr:cNvPr id="191" name="円/楕円 190"/>
        <xdr:cNvSpPr/>
      </xdr:nvSpPr>
      <xdr:spPr>
        <a:xfrm>
          <a:off x="958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95902</xdr:rowOff>
    </xdr:from>
    <xdr:ext cx="469744" cy="259045"/>
    <xdr:sp macro="" textlink="">
      <xdr:nvSpPr>
        <xdr:cNvPr id="192" name="n_1mainValue【体育館・プール】&#10;一人当たり面積"/>
        <xdr:cNvSpPr txBox="1"/>
      </xdr:nvSpPr>
      <xdr:spPr>
        <a:xfrm>
          <a:off x="9391727" y="102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166370</xdr:rowOff>
    </xdr:from>
    <xdr:to>
      <xdr:col>5</xdr:col>
      <xdr:colOff>409575</xdr:colOff>
      <xdr:row>84</xdr:row>
      <xdr:rowOff>96520</xdr:rowOff>
    </xdr:to>
    <xdr:sp macro="" textlink="">
      <xdr:nvSpPr>
        <xdr:cNvPr id="231" name="円/楕円 230"/>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87647</xdr:rowOff>
    </xdr:from>
    <xdr:ext cx="405111" cy="259045"/>
    <xdr:sp macro="" textlink="">
      <xdr:nvSpPr>
        <xdr:cNvPr id="232" name="n_1mainValue【福祉施設】&#10;有形固定資産減価償却率"/>
        <xdr:cNvSpPr txBox="1"/>
      </xdr:nvSpPr>
      <xdr:spPr>
        <a:xfrm>
          <a:off x="3582043"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6"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41184</xdr:rowOff>
    </xdr:from>
    <xdr:to>
      <xdr:col>14</xdr:col>
      <xdr:colOff>79375</xdr:colOff>
      <xdr:row>83</xdr:row>
      <xdr:rowOff>142784</xdr:rowOff>
    </xdr:to>
    <xdr:sp macro="" textlink="">
      <xdr:nvSpPr>
        <xdr:cNvPr id="272" name="円/楕円 271"/>
        <xdr:cNvSpPr/>
      </xdr:nvSpPr>
      <xdr:spPr>
        <a:xfrm>
          <a:off x="9588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159311</xdr:rowOff>
    </xdr:from>
    <xdr:ext cx="469744" cy="259045"/>
    <xdr:sp macro="" textlink="">
      <xdr:nvSpPr>
        <xdr:cNvPr id="273" name="n_1mainValue【福祉施設】&#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35198</xdr:rowOff>
    </xdr:from>
    <xdr:to>
      <xdr:col>5</xdr:col>
      <xdr:colOff>409575</xdr:colOff>
      <xdr:row>102</xdr:row>
      <xdr:rowOff>136798</xdr:rowOff>
    </xdr:to>
    <xdr:sp macro="" textlink="">
      <xdr:nvSpPr>
        <xdr:cNvPr id="313" name="円/楕円 312"/>
        <xdr:cNvSpPr/>
      </xdr:nvSpPr>
      <xdr:spPr>
        <a:xfrm>
          <a:off x="3746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153325</xdr:rowOff>
    </xdr:from>
    <xdr:ext cx="405111" cy="259045"/>
    <xdr:sp macro="" textlink="">
      <xdr:nvSpPr>
        <xdr:cNvPr id="314" name="n_1mainValue【市民会館】&#10;有形固定資産減価償却率"/>
        <xdr:cNvSpPr txBox="1"/>
      </xdr:nvSpPr>
      <xdr:spPr>
        <a:xfrm>
          <a:off x="3582043"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118745</xdr:rowOff>
    </xdr:from>
    <xdr:to>
      <xdr:col>14</xdr:col>
      <xdr:colOff>79375</xdr:colOff>
      <xdr:row>106</xdr:row>
      <xdr:rowOff>48895</xdr:rowOff>
    </xdr:to>
    <xdr:sp macro="" textlink="">
      <xdr:nvSpPr>
        <xdr:cNvPr id="352" name="円/楕円 351"/>
        <xdr:cNvSpPr/>
      </xdr:nvSpPr>
      <xdr:spPr>
        <a:xfrm>
          <a:off x="9588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65422</xdr:rowOff>
    </xdr:from>
    <xdr:ext cx="469744" cy="259045"/>
    <xdr:sp macro="" textlink="">
      <xdr:nvSpPr>
        <xdr:cNvPr id="353" name="n_1mainValue【市民会館】&#10;一人当たり面積"/>
        <xdr:cNvSpPr txBox="1"/>
      </xdr:nvSpPr>
      <xdr:spPr>
        <a:xfrm>
          <a:off x="9391727"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86"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59690</xdr:rowOff>
    </xdr:from>
    <xdr:to>
      <xdr:col>22</xdr:col>
      <xdr:colOff>415925</xdr:colOff>
      <xdr:row>39</xdr:row>
      <xdr:rowOff>161290</xdr:rowOff>
    </xdr:to>
    <xdr:sp macro="" textlink="">
      <xdr:nvSpPr>
        <xdr:cNvPr id="392" name="円/楕円 391"/>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152417</xdr:rowOff>
    </xdr:from>
    <xdr:ext cx="405111" cy="259045"/>
    <xdr:sp macro="" textlink="">
      <xdr:nvSpPr>
        <xdr:cNvPr id="393" name="n_1mainValue【一般廃棄物処理施設】&#10;有形固定資産減価償却率"/>
        <xdr:cNvSpPr txBox="1"/>
      </xdr:nvSpPr>
      <xdr:spPr>
        <a:xfrm>
          <a:off x="15266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423"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970</xdr:rowOff>
    </xdr:from>
    <xdr:to>
      <xdr:col>31</xdr:col>
      <xdr:colOff>85725</xdr:colOff>
      <xdr:row>40</xdr:row>
      <xdr:rowOff>102570</xdr:rowOff>
    </xdr:to>
    <xdr:sp macro="" textlink="">
      <xdr:nvSpPr>
        <xdr:cNvPr id="429" name="円/楕円 428"/>
        <xdr:cNvSpPr/>
      </xdr:nvSpPr>
      <xdr:spPr>
        <a:xfrm>
          <a:off x="21272500" y="68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119097</xdr:rowOff>
    </xdr:from>
    <xdr:ext cx="599010" cy="259045"/>
    <xdr:sp macro="" textlink="">
      <xdr:nvSpPr>
        <xdr:cNvPr id="430" name="n_1mainValue【一般廃棄物処理施設】&#10;一人当たり有形固定資産（償却資産）額"/>
        <xdr:cNvSpPr txBox="1"/>
      </xdr:nvSpPr>
      <xdr:spPr>
        <a:xfrm>
          <a:off x="21011094" y="6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7" name="フローチャート : 判断 47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8"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168275</xdr:rowOff>
    </xdr:from>
    <xdr:to>
      <xdr:col>22</xdr:col>
      <xdr:colOff>415925</xdr:colOff>
      <xdr:row>78</xdr:row>
      <xdr:rowOff>98425</xdr:rowOff>
    </xdr:to>
    <xdr:sp macro="" textlink="">
      <xdr:nvSpPr>
        <xdr:cNvPr id="484" name="円/楕円 483"/>
        <xdr:cNvSpPr/>
      </xdr:nvSpPr>
      <xdr:spPr>
        <a:xfrm>
          <a:off x="15430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114952</xdr:rowOff>
    </xdr:from>
    <xdr:ext cx="405111" cy="259045"/>
    <xdr:sp macro="" textlink="">
      <xdr:nvSpPr>
        <xdr:cNvPr id="485" name="n_1mainValue【消防施設】&#10;有形固定資産減価償却率"/>
        <xdr:cNvSpPr txBox="1"/>
      </xdr:nvSpPr>
      <xdr:spPr>
        <a:xfrm>
          <a:off x="15266043"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1" name="直線コネクタ 510"/>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2"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3" name="直線コネクタ 512"/>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4"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5" name="直線コネクタ 514"/>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6"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7" name="フローチャート : 判断 516"/>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8" name="フローチャート : 判断 517"/>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19"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86905</xdr:rowOff>
    </xdr:from>
    <xdr:to>
      <xdr:col>31</xdr:col>
      <xdr:colOff>85725</xdr:colOff>
      <xdr:row>82</xdr:row>
      <xdr:rowOff>17055</xdr:rowOff>
    </xdr:to>
    <xdr:sp macro="" textlink="">
      <xdr:nvSpPr>
        <xdr:cNvPr id="525" name="円/楕円 524"/>
        <xdr:cNvSpPr/>
      </xdr:nvSpPr>
      <xdr:spPr>
        <a:xfrm>
          <a:off x="21272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8182</xdr:rowOff>
    </xdr:from>
    <xdr:ext cx="469744" cy="259045"/>
    <xdr:sp macro="" textlink="">
      <xdr:nvSpPr>
        <xdr:cNvPr id="526" name="n_1mainValue【消防施設】&#10;一人当たり面積"/>
        <xdr:cNvSpPr txBox="1"/>
      </xdr:nvSpPr>
      <xdr:spPr>
        <a:xfrm>
          <a:off x="21075727" y="1406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7" name="直線コネクタ 5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8" name="テキスト ボックス 53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9" name="直線コネクタ 5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0" name="テキスト ボックス 5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1" name="直線コネクタ 5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2" name="テキスト ボックス 5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3" name="直線コネクタ 5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4" name="テキスト ボックス 5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5" name="直線コネクタ 5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6" name="テキスト ボックス 5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0" name="直線コネクタ 549"/>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1"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2" name="直線コネクタ 551"/>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3"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4" name="直線コネクタ 553"/>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5"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6" name="フローチャート : 判断 555"/>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7" name="フローチャート : 判断 556"/>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8"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44450</xdr:rowOff>
    </xdr:from>
    <xdr:to>
      <xdr:col>22</xdr:col>
      <xdr:colOff>415925</xdr:colOff>
      <xdr:row>99</xdr:row>
      <xdr:rowOff>146050</xdr:rowOff>
    </xdr:to>
    <xdr:sp macro="" textlink="">
      <xdr:nvSpPr>
        <xdr:cNvPr id="564" name="円/楕円 563"/>
        <xdr:cNvSpPr/>
      </xdr:nvSpPr>
      <xdr:spPr>
        <a:xfrm>
          <a:off x="154305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97</xdr:row>
      <xdr:rowOff>162577</xdr:rowOff>
    </xdr:from>
    <xdr:ext cx="405111" cy="259045"/>
    <xdr:sp macro="" textlink="">
      <xdr:nvSpPr>
        <xdr:cNvPr id="565" name="n_1mainValue【庁舎】&#10;有形固定資産減価償却率"/>
        <xdr:cNvSpPr txBox="1"/>
      </xdr:nvSpPr>
      <xdr:spPr>
        <a:xfrm>
          <a:off x="15266043"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6" name="テキスト ボックス 5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6" name="テキスト ボックス 5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0" name="直線コネクタ 589"/>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1"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2" name="直線コネクタ 591"/>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3"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4" name="直線コネクタ 593"/>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5"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6" name="フローチャート : 判断 595"/>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7" name="フローチャート : 判断 596"/>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98"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21589</xdr:rowOff>
    </xdr:from>
    <xdr:to>
      <xdr:col>31</xdr:col>
      <xdr:colOff>85725</xdr:colOff>
      <xdr:row>102</xdr:row>
      <xdr:rowOff>123189</xdr:rowOff>
    </xdr:to>
    <xdr:sp macro="" textlink="">
      <xdr:nvSpPr>
        <xdr:cNvPr id="604" name="円/楕円 603"/>
        <xdr:cNvSpPr/>
      </xdr:nvSpPr>
      <xdr:spPr>
        <a:xfrm>
          <a:off x="21272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139716</xdr:rowOff>
    </xdr:from>
    <xdr:ext cx="469744" cy="259045"/>
    <xdr:sp macro="" textlink="">
      <xdr:nvSpPr>
        <xdr:cNvPr id="605" name="n_1mainValue【庁舎】&#10;一人当たり面積"/>
        <xdr:cNvSpPr txBox="1"/>
      </xdr:nvSpPr>
      <xdr:spPr>
        <a:xfrm>
          <a:off x="2107572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図書館については、市民図書館の取得年月日が昭和</a:t>
          </a:r>
          <a:r>
            <a:rPr lang="en-US" altLang="ja-JP" sz="1300">
              <a:solidFill>
                <a:schemeClr val="dk1"/>
              </a:solidFill>
              <a:effectLst/>
              <a:latin typeface="+mn-lt"/>
              <a:ea typeface="+mn-ea"/>
              <a:cs typeface="+mn-cs"/>
            </a:rPr>
            <a:t>57</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月</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日、市民会館については、市民文化会館の取得年月日が昭和</a:t>
          </a:r>
          <a:r>
            <a:rPr lang="en-US" altLang="ja-JP" sz="1300">
              <a:solidFill>
                <a:schemeClr val="dk1"/>
              </a:solidFill>
              <a:effectLst/>
              <a:latin typeface="+mn-lt"/>
              <a:ea typeface="+mn-ea"/>
              <a:cs typeface="+mn-cs"/>
            </a:rPr>
            <a:t>59</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月</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日と、いずれも老朽化が進んでいるため、類似団体内平均と比べ数値が高い。</a:t>
          </a:r>
          <a:endParaRPr lang="ja-JP" altLang="ja-JP" sz="1300">
            <a:effectLst/>
          </a:endParaRPr>
        </a:p>
        <a:p>
          <a:r>
            <a:rPr kumimoji="1" lang="ja-JP" altLang="ja-JP" sz="1300" baseline="0">
              <a:solidFill>
                <a:schemeClr val="dk1"/>
              </a:solidFill>
              <a:effectLst/>
              <a:latin typeface="+mn-lt"/>
              <a:ea typeface="+mn-ea"/>
              <a:cs typeface="+mn-cs"/>
            </a:rPr>
            <a:t>庁舎については、類似団体内平均と比べ数値が高いが、市役所本庁舎の耐震化工事を平成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年度に実施済みである。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14,295
14,234
266.34
11,468,366
11,343,909
42,802
5,154,775
15,577,001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17.9
150.4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市制施行時には３万人いた人口は、Ｈ２</a:t>
          </a:r>
          <a:r>
            <a:rPr kumimoji="1" lang="ja-JP" altLang="en-US" sz="1300" baseline="0">
              <a:solidFill>
                <a:schemeClr val="dk1"/>
              </a:solidFill>
              <a:effectLst/>
              <a:latin typeface="+mn-lt"/>
              <a:ea typeface="+mn-ea"/>
              <a:cs typeface="+mn-cs"/>
            </a:rPr>
            <a:t>９</a:t>
          </a:r>
          <a:r>
            <a:rPr kumimoji="1" lang="ja-JP" altLang="ja-JP" sz="1300" baseline="0">
              <a:solidFill>
                <a:schemeClr val="dk1"/>
              </a:solidFill>
              <a:effectLst/>
              <a:latin typeface="+mn-lt"/>
              <a:ea typeface="+mn-ea"/>
              <a:cs typeface="+mn-cs"/>
            </a:rPr>
            <a:t>．３．３１現在１４，</a:t>
          </a:r>
          <a:r>
            <a:rPr kumimoji="1" lang="ja-JP" altLang="en-US" sz="1300" baseline="0">
              <a:solidFill>
                <a:schemeClr val="dk1"/>
              </a:solidFill>
              <a:effectLst/>
              <a:latin typeface="+mn-lt"/>
              <a:ea typeface="+mn-ea"/>
              <a:cs typeface="+mn-cs"/>
            </a:rPr>
            <a:t>１７１</a:t>
          </a:r>
          <a:r>
            <a:rPr kumimoji="1" lang="ja-JP" altLang="ja-JP" sz="1300" baseline="0">
              <a:solidFill>
                <a:schemeClr val="dk1"/>
              </a:solidFill>
              <a:effectLst/>
              <a:latin typeface="+mn-lt"/>
              <a:ea typeface="+mn-ea"/>
              <a:cs typeface="+mn-cs"/>
            </a:rPr>
            <a:t>人、また全国平均を上回る高齢化率（平成２</a:t>
          </a:r>
          <a:r>
            <a:rPr kumimoji="1" lang="ja-JP" altLang="en-US" sz="1300" baseline="0">
              <a:solidFill>
                <a:schemeClr val="dk1"/>
              </a:solidFill>
              <a:effectLst/>
              <a:latin typeface="+mn-lt"/>
              <a:ea typeface="+mn-ea"/>
              <a:cs typeface="+mn-cs"/>
            </a:rPr>
            <a:t>９</a:t>
          </a:r>
          <a:r>
            <a:rPr kumimoji="1" lang="ja-JP" altLang="ja-JP" sz="1300" baseline="0">
              <a:solidFill>
                <a:schemeClr val="dk1"/>
              </a:solidFill>
              <a:effectLst/>
              <a:latin typeface="+mn-lt"/>
              <a:ea typeface="+mn-ea"/>
              <a:cs typeface="+mn-cs"/>
            </a:rPr>
            <a:t>年</a:t>
          </a:r>
          <a:r>
            <a:rPr kumimoji="1" lang="ja-JP" altLang="en-US" sz="1300" baseline="0">
              <a:solidFill>
                <a:schemeClr val="dk1"/>
              </a:solidFill>
              <a:effectLst/>
              <a:latin typeface="+mn-lt"/>
              <a:ea typeface="+mn-ea"/>
              <a:cs typeface="+mn-cs"/>
            </a:rPr>
            <a:t>３</a:t>
          </a:r>
          <a:r>
            <a:rPr kumimoji="1" lang="ja-JP" altLang="ja-JP" sz="1300" baseline="0">
              <a:solidFill>
                <a:schemeClr val="dk1"/>
              </a:solidFill>
              <a:effectLst/>
              <a:latin typeface="+mn-lt"/>
              <a:ea typeface="+mn-ea"/>
              <a:cs typeface="+mn-cs"/>
            </a:rPr>
            <a:t>月末</a:t>
          </a:r>
          <a:r>
            <a:rPr kumimoji="1" lang="ja-JP" altLang="en-US" sz="1300" baseline="0">
              <a:solidFill>
                <a:schemeClr val="dk1"/>
              </a:solidFill>
              <a:effectLst/>
              <a:latin typeface="+mn-lt"/>
              <a:ea typeface="+mn-ea"/>
              <a:cs typeface="+mn-cs"/>
            </a:rPr>
            <a:t>４５</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６</a:t>
          </a:r>
          <a:r>
            <a:rPr kumimoji="1" lang="ja-JP" altLang="ja-JP" sz="1300" baseline="0">
              <a:solidFill>
                <a:schemeClr val="dk1"/>
              </a:solidFill>
              <a:effectLst/>
              <a:latin typeface="+mn-lt"/>
              <a:ea typeface="+mn-ea"/>
              <a:cs typeface="+mn-cs"/>
            </a:rPr>
            <a:t>％）と過疎・少子高齢化に歯止めがかからず、基幹産業である観光業・農林水産業の低迷、一次産業の後継者不足に加え、雇用場所の確保も困難な状況であり、税収が乏しいゆえに類似団体平均を大きく下回る値となっている。</a:t>
          </a:r>
          <a:endParaRPr lang="ja-JP" altLang="ja-JP" sz="1300">
            <a:effectLst/>
          </a:endParaRPr>
        </a:p>
        <a:p>
          <a:r>
            <a:rPr kumimoji="1" lang="ja-JP" altLang="ja-JP" sz="1300" baseline="0">
              <a:solidFill>
                <a:schemeClr val="dk1"/>
              </a:solidFill>
              <a:effectLst/>
              <a:latin typeface="+mn-lt"/>
              <a:ea typeface="+mn-ea"/>
              <a:cs typeface="+mn-cs"/>
            </a:rPr>
            <a:t>　今後も引き続き、税及び税外収入を含めた債権徴収の強化や、国、県の雇用対策を積極的に取り入れた地域産業の活性化に努め、財政基盤の強化を図る。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165100</xdr:rowOff>
    </xdr:to>
    <xdr:cxnSp macro="">
      <xdr:nvCxnSpPr>
        <xdr:cNvPr id="68" name="直線コネクタ 67"/>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13758</xdr:rowOff>
    </xdr:to>
    <xdr:cxnSp macro="">
      <xdr:nvCxnSpPr>
        <xdr:cNvPr id="71" name="直線コネクタ 70"/>
        <xdr:cNvCxnSpPr/>
      </xdr:nvCxnSpPr>
      <xdr:spPr>
        <a:xfrm flipV="1">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人件費、公債費の比率が依然として高く、類似団体平均を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ポイント上回っている。昨年比では物件費が</a:t>
          </a:r>
          <a:r>
            <a:rPr kumimoji="1" lang="ja-JP" altLang="en-US" sz="1300">
              <a:solidFill>
                <a:sysClr val="windowText" lastClr="000000"/>
              </a:solidFill>
              <a:effectLst/>
              <a:latin typeface="+mn-lt"/>
              <a:ea typeface="+mn-ea"/>
              <a:cs typeface="+mn-cs"/>
            </a:rPr>
            <a:t>０．７</a:t>
          </a:r>
          <a:r>
            <a:rPr kumimoji="1" lang="ja-JP" altLang="ja-JP" sz="1300">
              <a:solidFill>
                <a:sysClr val="windowText" lastClr="000000"/>
              </a:solidFill>
              <a:effectLst/>
              <a:latin typeface="+mn-lt"/>
              <a:ea typeface="+mn-ea"/>
              <a:cs typeface="+mn-cs"/>
            </a:rPr>
            <a:t>ポイント、扶助費が０．</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改善したものの</a:t>
          </a:r>
          <a:r>
            <a:rPr kumimoji="1" lang="ja-JP" altLang="ja-JP" sz="1300">
              <a:solidFill>
                <a:sysClr val="windowText" lastClr="000000"/>
              </a:solidFill>
              <a:effectLst/>
              <a:latin typeface="+mn-lt"/>
              <a:ea typeface="+mn-ea"/>
              <a:cs typeface="+mn-cs"/>
            </a:rPr>
            <a:t>、人件費で</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０</a:t>
          </a:r>
          <a:r>
            <a:rPr kumimoji="1" lang="ja-JP" altLang="ja-JP" sz="1300">
              <a:solidFill>
                <a:sysClr val="windowText" lastClr="000000"/>
              </a:solidFill>
              <a:effectLst/>
              <a:latin typeface="+mn-lt"/>
              <a:ea typeface="+mn-ea"/>
              <a:cs typeface="+mn-cs"/>
            </a:rPr>
            <a:t>ポイント、公債費で</a:t>
          </a:r>
          <a:r>
            <a:rPr kumimoji="1" lang="ja-JP" altLang="en-US" sz="1300">
              <a:solidFill>
                <a:sysClr val="windowText" lastClr="000000"/>
              </a:solidFill>
              <a:effectLst/>
              <a:latin typeface="+mn-lt"/>
              <a:ea typeface="+mn-ea"/>
              <a:cs typeface="+mn-cs"/>
            </a:rPr>
            <a:t>１．７</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悪化し</a:t>
          </a:r>
          <a:r>
            <a:rPr kumimoji="1" lang="ja-JP" altLang="ja-JP" sz="1300">
              <a:solidFill>
                <a:sysClr val="windowText" lastClr="000000"/>
              </a:solidFill>
              <a:effectLst/>
              <a:latin typeface="+mn-lt"/>
              <a:ea typeface="+mn-ea"/>
              <a:cs typeface="+mn-cs"/>
            </a:rPr>
            <a:t>、経常収支比率は</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悪化し</a:t>
          </a:r>
          <a:r>
            <a:rPr kumimoji="1" lang="ja-JP" altLang="ja-JP" sz="1300">
              <a:solidFill>
                <a:sysClr val="windowText" lastClr="000000"/>
              </a:solidFill>
              <a:effectLst/>
              <a:latin typeface="+mn-lt"/>
              <a:ea typeface="+mn-ea"/>
              <a:cs typeface="+mn-cs"/>
            </a:rPr>
            <a:t>た状況である。</a:t>
          </a:r>
          <a:endParaRPr lang="ja-JP" altLang="ja-JP" sz="1300">
            <a:solidFill>
              <a:sysClr val="windowText" lastClr="000000"/>
            </a:solidFill>
            <a:effectLst/>
          </a:endParaRPr>
        </a:p>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今後も住民・行政サービスを確保しつつ、施設統廃合・民営化を含めた事務事業の見直し等、行財政改革を推進し経常経費の削減を図る。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118473</xdr:rowOff>
    </xdr:to>
    <xdr:cxnSp macro="">
      <xdr:nvCxnSpPr>
        <xdr:cNvPr id="133" name="直線コネクタ 132"/>
        <xdr:cNvCxnSpPr/>
      </xdr:nvCxnSpPr>
      <xdr:spPr>
        <a:xfrm>
          <a:off x="4114800" y="1036066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60</xdr:row>
      <xdr:rowOff>94343</xdr:rowOff>
    </xdr:to>
    <xdr:cxnSp macro="">
      <xdr:nvCxnSpPr>
        <xdr:cNvPr id="136" name="直線コネクタ 135"/>
        <xdr:cNvCxnSpPr/>
      </xdr:nvCxnSpPr>
      <xdr:spPr>
        <a:xfrm flipV="1">
          <a:off x="3225800" y="103606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60</xdr:row>
      <xdr:rowOff>121920</xdr:rowOff>
    </xdr:to>
    <xdr:cxnSp macro="">
      <xdr:nvCxnSpPr>
        <xdr:cNvPr id="139" name="直線コネクタ 138"/>
        <xdr:cNvCxnSpPr/>
      </xdr:nvCxnSpPr>
      <xdr:spPr>
        <a:xfrm flipV="1">
          <a:off x="2336800" y="1038134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60</xdr:row>
      <xdr:rowOff>121920</xdr:rowOff>
    </xdr:to>
    <xdr:cxnSp macro="">
      <xdr:nvCxnSpPr>
        <xdr:cNvPr id="142" name="直線コネクタ 141"/>
        <xdr:cNvCxnSpPr/>
      </xdr:nvCxnSpPr>
      <xdr:spPr>
        <a:xfrm>
          <a:off x="1447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67673</xdr:rowOff>
    </xdr:from>
    <xdr:to>
      <xdr:col>7</xdr:col>
      <xdr:colOff>203200</xdr:colOff>
      <xdr:row>60</xdr:row>
      <xdr:rowOff>169273</xdr:rowOff>
    </xdr:to>
    <xdr:sp macro="" textlink="">
      <xdr:nvSpPr>
        <xdr:cNvPr id="152" name="円/楕円 151"/>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39750</xdr:rowOff>
    </xdr:from>
    <xdr:ext cx="762000" cy="259045"/>
    <xdr:sp macro="" textlink="">
      <xdr:nvSpPr>
        <xdr:cNvPr id="153"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4" name="円/楕円 153"/>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109237</xdr:rowOff>
    </xdr:from>
    <xdr:ext cx="736600" cy="259045"/>
    <xdr:sp macro="" textlink="">
      <xdr:nvSpPr>
        <xdr:cNvPr id="155" name="テキスト ボックス 154"/>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43543</xdr:rowOff>
    </xdr:from>
    <xdr:to>
      <xdr:col>4</xdr:col>
      <xdr:colOff>533400</xdr:colOff>
      <xdr:row>60</xdr:row>
      <xdr:rowOff>145143</xdr:rowOff>
    </xdr:to>
    <xdr:sp macro="" textlink="">
      <xdr:nvSpPr>
        <xdr:cNvPr id="156" name="円/楕円 155"/>
        <xdr:cNvSpPr/>
      </xdr:nvSpPr>
      <xdr:spPr>
        <a:xfrm>
          <a:off x="3175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129920</xdr:rowOff>
    </xdr:from>
    <xdr:ext cx="762000" cy="259045"/>
    <xdr:sp macro="" textlink="">
      <xdr:nvSpPr>
        <xdr:cNvPr id="157" name="テキスト ボックス 156"/>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8" name="円/楕円 157"/>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157497</xdr:rowOff>
    </xdr:from>
    <xdr:ext cx="762000" cy="259045"/>
    <xdr:sp macro="" textlink="">
      <xdr:nvSpPr>
        <xdr:cNvPr id="159" name="テキスト ボックス 158"/>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60" name="円/楕円 159"/>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157497</xdr:rowOff>
    </xdr:from>
    <xdr:ext cx="762000" cy="259045"/>
    <xdr:sp macro="" textlink="">
      <xdr:nvSpPr>
        <xdr:cNvPr id="161" name="テキスト ボックス 160"/>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[207,079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類似団体を大きく上回っている要因は、地域が縦横に長く行政区が広範囲に点在しており、保育所５園、小学校</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校及び中学校１校を設置し運営費が多額であるため。行政改革により統廃合を図ってきたが、統合後のスクールバス等に係る経費が財政を圧迫していることや消防署及びし尿処理施設、火葬場などが複数市町村による広域設置ではなく単独であることも要因として挙げられる。</a:t>
          </a:r>
          <a:endParaRPr lang="ja-JP" altLang="ja-JP" sz="1300">
            <a:effectLst/>
          </a:endParaRPr>
        </a:p>
        <a:p>
          <a:r>
            <a:rPr kumimoji="1" lang="ja-JP" altLang="ja-JP" sz="1300">
              <a:solidFill>
                <a:schemeClr val="dk1"/>
              </a:solidFill>
              <a:effectLst/>
              <a:latin typeface="+mn-lt"/>
              <a:ea typeface="+mn-ea"/>
              <a:cs typeface="+mn-cs"/>
            </a:rPr>
            <a:t>　今後も住民・行政サービスを確保しつつ、施設統廃合・民営化を含めた事務事業の見直し、効率化に努める。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75240</xdr:rowOff>
    </xdr:from>
    <xdr:to>
      <xdr:col>7</xdr:col>
      <xdr:colOff>152400</xdr:colOff>
      <xdr:row>85</xdr:row>
      <xdr:rowOff>88689</xdr:rowOff>
    </xdr:to>
    <xdr:cxnSp macro="">
      <xdr:nvCxnSpPr>
        <xdr:cNvPr id="196" name="直線コネクタ 195"/>
        <xdr:cNvCxnSpPr/>
      </xdr:nvCxnSpPr>
      <xdr:spPr>
        <a:xfrm>
          <a:off x="4114800" y="14648490"/>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24512</xdr:rowOff>
    </xdr:from>
    <xdr:to>
      <xdr:col>6</xdr:col>
      <xdr:colOff>0</xdr:colOff>
      <xdr:row>85</xdr:row>
      <xdr:rowOff>75240</xdr:rowOff>
    </xdr:to>
    <xdr:cxnSp macro="">
      <xdr:nvCxnSpPr>
        <xdr:cNvPr id="199" name="直線コネクタ 198"/>
        <xdr:cNvCxnSpPr/>
      </xdr:nvCxnSpPr>
      <xdr:spPr>
        <a:xfrm>
          <a:off x="3225800" y="14597762"/>
          <a:ext cx="889000" cy="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100719</xdr:rowOff>
    </xdr:from>
    <xdr:to>
      <xdr:col>4</xdr:col>
      <xdr:colOff>482600</xdr:colOff>
      <xdr:row>85</xdr:row>
      <xdr:rowOff>24512</xdr:rowOff>
    </xdr:to>
    <xdr:cxnSp macro="">
      <xdr:nvCxnSpPr>
        <xdr:cNvPr id="202" name="直線コネクタ 201"/>
        <xdr:cNvCxnSpPr/>
      </xdr:nvCxnSpPr>
      <xdr:spPr>
        <a:xfrm>
          <a:off x="2336800" y="14502519"/>
          <a:ext cx="8890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76397</xdr:rowOff>
    </xdr:from>
    <xdr:to>
      <xdr:col>3</xdr:col>
      <xdr:colOff>279400</xdr:colOff>
      <xdr:row>84</xdr:row>
      <xdr:rowOff>100719</xdr:rowOff>
    </xdr:to>
    <xdr:cxnSp macro="">
      <xdr:nvCxnSpPr>
        <xdr:cNvPr id="205" name="直線コネクタ 204"/>
        <xdr:cNvCxnSpPr/>
      </xdr:nvCxnSpPr>
      <xdr:spPr>
        <a:xfrm>
          <a:off x="1447800" y="14478197"/>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37889</xdr:rowOff>
    </xdr:from>
    <xdr:to>
      <xdr:col>7</xdr:col>
      <xdr:colOff>203200</xdr:colOff>
      <xdr:row>85</xdr:row>
      <xdr:rowOff>139489</xdr:rowOff>
    </xdr:to>
    <xdr:sp macro="" textlink="">
      <xdr:nvSpPr>
        <xdr:cNvPr id="215" name="円/楕円 214"/>
        <xdr:cNvSpPr/>
      </xdr:nvSpPr>
      <xdr:spPr>
        <a:xfrm>
          <a:off x="4902200" y="146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9966</xdr:rowOff>
    </xdr:from>
    <xdr:ext cx="762000" cy="259045"/>
    <xdr:sp macro="" textlink="">
      <xdr:nvSpPr>
        <xdr:cNvPr id="216" name="人件費・物件費等の状況該当値テキスト"/>
        <xdr:cNvSpPr txBox="1"/>
      </xdr:nvSpPr>
      <xdr:spPr>
        <a:xfrm>
          <a:off x="5041900" y="1458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207,079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24440</xdr:rowOff>
    </xdr:from>
    <xdr:to>
      <xdr:col>6</xdr:col>
      <xdr:colOff>50800</xdr:colOff>
      <xdr:row>85</xdr:row>
      <xdr:rowOff>126040</xdr:rowOff>
    </xdr:to>
    <xdr:sp macro="" textlink="">
      <xdr:nvSpPr>
        <xdr:cNvPr id="217" name="円/楕円 216"/>
        <xdr:cNvSpPr/>
      </xdr:nvSpPr>
      <xdr:spPr>
        <a:xfrm>
          <a:off x="4064000" y="14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110817</xdr:rowOff>
    </xdr:from>
    <xdr:ext cx="736600" cy="259045"/>
    <xdr:sp macro="" textlink="">
      <xdr:nvSpPr>
        <xdr:cNvPr id="218" name="テキスト ボックス 217"/>
        <xdr:cNvSpPr txBox="1"/>
      </xdr:nvSpPr>
      <xdr:spPr>
        <a:xfrm>
          <a:off x="3733800" y="14684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205,407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145162</xdr:rowOff>
    </xdr:from>
    <xdr:to>
      <xdr:col>4</xdr:col>
      <xdr:colOff>533400</xdr:colOff>
      <xdr:row>85</xdr:row>
      <xdr:rowOff>75312</xdr:rowOff>
    </xdr:to>
    <xdr:sp macro="" textlink="">
      <xdr:nvSpPr>
        <xdr:cNvPr id="219" name="円/楕円 218"/>
        <xdr:cNvSpPr/>
      </xdr:nvSpPr>
      <xdr:spPr>
        <a:xfrm>
          <a:off x="3175000" y="145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60089</xdr:rowOff>
    </xdr:from>
    <xdr:ext cx="762000" cy="259045"/>
    <xdr:sp macro="" textlink="">
      <xdr:nvSpPr>
        <xdr:cNvPr id="220" name="テキスト ボックス 219"/>
        <xdr:cNvSpPr txBox="1"/>
      </xdr:nvSpPr>
      <xdr:spPr>
        <a:xfrm>
          <a:off x="2844800" y="146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199,100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49919</xdr:rowOff>
    </xdr:from>
    <xdr:to>
      <xdr:col>3</xdr:col>
      <xdr:colOff>330200</xdr:colOff>
      <xdr:row>84</xdr:row>
      <xdr:rowOff>151519</xdr:rowOff>
    </xdr:to>
    <xdr:sp macro="" textlink="">
      <xdr:nvSpPr>
        <xdr:cNvPr id="221" name="円/楕円 220"/>
        <xdr:cNvSpPr/>
      </xdr:nvSpPr>
      <xdr:spPr>
        <a:xfrm>
          <a:off x="2286000" y="1445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136296</xdr:rowOff>
    </xdr:from>
    <xdr:ext cx="762000" cy="259045"/>
    <xdr:sp macro="" textlink="">
      <xdr:nvSpPr>
        <xdr:cNvPr id="222" name="テキスト ボックス 221"/>
        <xdr:cNvSpPr txBox="1"/>
      </xdr:nvSpPr>
      <xdr:spPr>
        <a:xfrm>
          <a:off x="1955800" y="1453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187,259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25597</xdr:rowOff>
    </xdr:from>
    <xdr:to>
      <xdr:col>2</xdr:col>
      <xdr:colOff>127000</xdr:colOff>
      <xdr:row>84</xdr:row>
      <xdr:rowOff>127197</xdr:rowOff>
    </xdr:to>
    <xdr:sp macro="" textlink="">
      <xdr:nvSpPr>
        <xdr:cNvPr id="223" name="円/楕円 222"/>
        <xdr:cNvSpPr/>
      </xdr:nvSpPr>
      <xdr:spPr>
        <a:xfrm>
          <a:off x="1397000" y="1442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111974</xdr:rowOff>
    </xdr:from>
    <xdr:ext cx="762000" cy="259045"/>
    <xdr:sp macro="" textlink="">
      <xdr:nvSpPr>
        <xdr:cNvPr id="224" name="テキスト ボックス 223"/>
        <xdr:cNvSpPr txBox="1"/>
      </xdr:nvSpPr>
      <xdr:spPr>
        <a:xfrm>
          <a:off x="1066800" y="1451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　平成２４年度までは独自給与カットは実施していないが、人勧に沿った給与改定、また休日勤務手当の適正化、特殊勤務手当の廃止など手当の見直しに加え、平成２５年８月からの給与カットの実施により、類似団体平均と同水準で推移し昨年度に続き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年度も１００を下回った。</a:t>
          </a:r>
          <a:endParaRPr lang="ja-JP" altLang="ja-JP" sz="1300">
            <a:effectLst/>
          </a:endParaRPr>
        </a:p>
        <a:p>
          <a:r>
            <a:rPr kumimoji="1" lang="ja-JP" altLang="ja-JP" sz="1300">
              <a:solidFill>
                <a:schemeClr val="dk1"/>
              </a:solidFill>
              <a:effectLst/>
              <a:latin typeface="+mn-lt"/>
              <a:ea typeface="+mn-ea"/>
              <a:cs typeface="+mn-cs"/>
            </a:rPr>
            <a:t>　今後については、他団体の動向を含め、市職員駐車場の有料化や県内の日帰り旅費日当の廃止、宿泊日当の実費精算化、給与カットの検討を行い、その他各種手当の総点検を行うなど、より一層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160443</xdr:rowOff>
    </xdr:to>
    <xdr:cxnSp macro="">
      <xdr:nvCxnSpPr>
        <xdr:cNvPr id="258" name="直線コネクタ 257"/>
        <xdr:cNvCxnSpPr/>
      </xdr:nvCxnSpPr>
      <xdr:spPr>
        <a:xfrm flipV="1">
          <a:off x="16179800" y="1471760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160443</xdr:rowOff>
    </xdr:to>
    <xdr:cxnSp macro="">
      <xdr:nvCxnSpPr>
        <xdr:cNvPr id="261" name="直線コネクタ 260"/>
        <xdr:cNvCxnSpPr/>
      </xdr:nvCxnSpPr>
      <xdr:spPr>
        <a:xfrm>
          <a:off x="15290800" y="147015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5080</xdr:rowOff>
    </xdr:to>
    <xdr:cxnSp macro="">
      <xdr:nvCxnSpPr>
        <xdr:cNvPr id="264" name="直線コネクタ 263"/>
        <xdr:cNvCxnSpPr/>
      </xdr:nvCxnSpPr>
      <xdr:spPr>
        <a:xfrm flipV="1">
          <a:off x="14401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90</xdr:row>
      <xdr:rowOff>19050</xdr:rowOff>
    </xdr:to>
    <xdr:cxnSp macro="">
      <xdr:nvCxnSpPr>
        <xdr:cNvPr id="267" name="直線コネクタ 266"/>
        <xdr:cNvCxnSpPr/>
      </xdr:nvCxnSpPr>
      <xdr:spPr>
        <a:xfrm flipV="1">
          <a:off x="13512800" y="1474978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7" name="円/楕円 276"/>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8"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9" name="円/楕円 278"/>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49970</xdr:rowOff>
    </xdr:from>
    <xdr:ext cx="736600" cy="259045"/>
    <xdr:sp macro="" textlink="">
      <xdr:nvSpPr>
        <xdr:cNvPr id="280" name="テキスト ボックス 279"/>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81" name="円/楕円 280"/>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17797</xdr:rowOff>
    </xdr:from>
    <xdr:ext cx="762000" cy="259045"/>
    <xdr:sp macro="" textlink="">
      <xdr:nvSpPr>
        <xdr:cNvPr id="282" name="テキスト ボックス 281"/>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3" name="円/楕円 282"/>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4" name="テキスト ボックス 283"/>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5" name="円/楕円 284"/>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6" name="テキスト ボックス 285"/>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平均を大きく上回っている要因として、市内に私立幼稚園が１園あるものの公立保育園５園を市営で運営していること、また消防署も複数の市町村による広域設置ではなく、単独で運営していること、過疎化の著しい進行などが挙げられる。集中改革プランにより定員管理の適正化に向け、職員削減を実施してきたが、今後も住民・行政サービスを確保しつつ、施設統廃合・民営化を含めた事務事業の見直し、効率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9011</xdr:rowOff>
    </xdr:from>
    <xdr:to>
      <xdr:col>24</xdr:col>
      <xdr:colOff>558800</xdr:colOff>
      <xdr:row>66</xdr:row>
      <xdr:rowOff>22799</xdr:rowOff>
    </xdr:to>
    <xdr:cxnSp macro="">
      <xdr:nvCxnSpPr>
        <xdr:cNvPr id="323" name="直線コネクタ 322"/>
        <xdr:cNvCxnSpPr/>
      </xdr:nvCxnSpPr>
      <xdr:spPr>
        <a:xfrm flipV="1">
          <a:off x="16179800" y="11324711"/>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152884</xdr:rowOff>
    </xdr:from>
    <xdr:to>
      <xdr:col>23</xdr:col>
      <xdr:colOff>406400</xdr:colOff>
      <xdr:row>66</xdr:row>
      <xdr:rowOff>22799</xdr:rowOff>
    </xdr:to>
    <xdr:cxnSp macro="">
      <xdr:nvCxnSpPr>
        <xdr:cNvPr id="326" name="直線コネクタ 325"/>
        <xdr:cNvCxnSpPr/>
      </xdr:nvCxnSpPr>
      <xdr:spPr>
        <a:xfrm>
          <a:off x="15290800" y="1129713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139095</xdr:rowOff>
    </xdr:from>
    <xdr:to>
      <xdr:col>22</xdr:col>
      <xdr:colOff>203200</xdr:colOff>
      <xdr:row>65</xdr:row>
      <xdr:rowOff>152884</xdr:rowOff>
    </xdr:to>
    <xdr:cxnSp macro="">
      <xdr:nvCxnSpPr>
        <xdr:cNvPr id="329" name="直線コネクタ 328"/>
        <xdr:cNvCxnSpPr/>
      </xdr:nvCxnSpPr>
      <xdr:spPr>
        <a:xfrm>
          <a:off x="14401800" y="1128334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139095</xdr:rowOff>
    </xdr:from>
    <xdr:to>
      <xdr:col>21</xdr:col>
      <xdr:colOff>0</xdr:colOff>
      <xdr:row>65</xdr:row>
      <xdr:rowOff>145990</xdr:rowOff>
    </xdr:to>
    <xdr:cxnSp macro="">
      <xdr:nvCxnSpPr>
        <xdr:cNvPr id="332" name="直線コネクタ 331"/>
        <xdr:cNvCxnSpPr/>
      </xdr:nvCxnSpPr>
      <xdr:spPr>
        <a:xfrm flipV="1">
          <a:off x="13512800" y="1128334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129661</xdr:rowOff>
    </xdr:from>
    <xdr:to>
      <xdr:col>24</xdr:col>
      <xdr:colOff>609600</xdr:colOff>
      <xdr:row>66</xdr:row>
      <xdr:rowOff>59811</xdr:rowOff>
    </xdr:to>
    <xdr:sp macro="" textlink="">
      <xdr:nvSpPr>
        <xdr:cNvPr id="342" name="円/楕円 341"/>
        <xdr:cNvSpPr/>
      </xdr:nvSpPr>
      <xdr:spPr>
        <a:xfrm>
          <a:off x="16967200" y="112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25538</xdr:rowOff>
    </xdr:from>
    <xdr:ext cx="762000" cy="259045"/>
    <xdr:sp macro="" textlink="">
      <xdr:nvSpPr>
        <xdr:cNvPr id="343" name="定員管理の状況該当値テキスト"/>
        <xdr:cNvSpPr txBox="1"/>
      </xdr:nvSpPr>
      <xdr:spPr>
        <a:xfrm>
          <a:off x="17106900" y="1116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143449</xdr:rowOff>
    </xdr:from>
    <xdr:to>
      <xdr:col>23</xdr:col>
      <xdr:colOff>457200</xdr:colOff>
      <xdr:row>66</xdr:row>
      <xdr:rowOff>73599</xdr:rowOff>
    </xdr:to>
    <xdr:sp macro="" textlink="">
      <xdr:nvSpPr>
        <xdr:cNvPr id="344" name="円/楕円 343"/>
        <xdr:cNvSpPr/>
      </xdr:nvSpPr>
      <xdr:spPr>
        <a:xfrm>
          <a:off x="16129000" y="112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58376</xdr:rowOff>
    </xdr:from>
    <xdr:ext cx="736600" cy="259045"/>
    <xdr:sp macro="" textlink="">
      <xdr:nvSpPr>
        <xdr:cNvPr id="345" name="テキスト ボックス 344"/>
        <xdr:cNvSpPr txBox="1"/>
      </xdr:nvSpPr>
      <xdr:spPr>
        <a:xfrm>
          <a:off x="15798800" y="11374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102084</xdr:rowOff>
    </xdr:from>
    <xdr:to>
      <xdr:col>22</xdr:col>
      <xdr:colOff>254000</xdr:colOff>
      <xdr:row>66</xdr:row>
      <xdr:rowOff>32234</xdr:rowOff>
    </xdr:to>
    <xdr:sp macro="" textlink="">
      <xdr:nvSpPr>
        <xdr:cNvPr id="346" name="円/楕円 345"/>
        <xdr:cNvSpPr/>
      </xdr:nvSpPr>
      <xdr:spPr>
        <a:xfrm>
          <a:off x="15240000" y="112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17011</xdr:rowOff>
    </xdr:from>
    <xdr:ext cx="762000" cy="259045"/>
    <xdr:sp macro="" textlink="">
      <xdr:nvSpPr>
        <xdr:cNvPr id="347" name="テキスト ボックス 346"/>
        <xdr:cNvSpPr txBox="1"/>
      </xdr:nvSpPr>
      <xdr:spPr>
        <a:xfrm>
          <a:off x="14909800" y="113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88295</xdr:rowOff>
    </xdr:from>
    <xdr:to>
      <xdr:col>21</xdr:col>
      <xdr:colOff>50800</xdr:colOff>
      <xdr:row>66</xdr:row>
      <xdr:rowOff>18445</xdr:rowOff>
    </xdr:to>
    <xdr:sp macro="" textlink="">
      <xdr:nvSpPr>
        <xdr:cNvPr id="348" name="円/楕円 347"/>
        <xdr:cNvSpPr/>
      </xdr:nvSpPr>
      <xdr:spPr>
        <a:xfrm>
          <a:off x="14351000" y="112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3222</xdr:rowOff>
    </xdr:from>
    <xdr:ext cx="762000" cy="259045"/>
    <xdr:sp macro="" textlink="">
      <xdr:nvSpPr>
        <xdr:cNvPr id="349" name="テキスト ボックス 348"/>
        <xdr:cNvSpPr txBox="1"/>
      </xdr:nvSpPr>
      <xdr:spPr>
        <a:xfrm>
          <a:off x="14020800" y="113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95190</xdr:rowOff>
    </xdr:from>
    <xdr:to>
      <xdr:col>19</xdr:col>
      <xdr:colOff>533400</xdr:colOff>
      <xdr:row>66</xdr:row>
      <xdr:rowOff>25340</xdr:rowOff>
    </xdr:to>
    <xdr:sp macro="" textlink="">
      <xdr:nvSpPr>
        <xdr:cNvPr id="350" name="円/楕円 349"/>
        <xdr:cNvSpPr/>
      </xdr:nvSpPr>
      <xdr:spPr>
        <a:xfrm>
          <a:off x="13462000" y="112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10117</xdr:rowOff>
    </xdr:from>
    <xdr:ext cx="762000" cy="259045"/>
    <xdr:sp macro="" textlink="">
      <xdr:nvSpPr>
        <xdr:cNvPr id="351" name="テキスト ボックス 350"/>
        <xdr:cNvSpPr txBox="1"/>
      </xdr:nvSpPr>
      <xdr:spPr>
        <a:xfrm>
          <a:off x="13131800" y="113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平成２８年度単年度実質公債費比率が２０．８と対２５年度比で３．６ポイント増加したため、３年平均で割り出す実質公債費比率１７．９％となり大幅な悪化となった。</a:t>
          </a:r>
        </a:p>
        <a:p>
          <a:r>
            <a:rPr kumimoji="1" lang="ja-JP" altLang="en-US" sz="1300">
              <a:latin typeface="ＭＳ Ｐゴシック"/>
            </a:rPr>
            <a:t>　今後も中央公民館建設事業、防災関連事業などの大型事業に伴う起債元金の償還が始まることから、比率上昇を抑制することは難しく、今まで以上に厳しい財政運営となることが予想されるが、起債依存型事業の見直しや新発債の抑制、交付税措置の高い起債事業の優先など比率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1376</xdr:rowOff>
    </xdr:from>
    <xdr:to>
      <xdr:col>24</xdr:col>
      <xdr:colOff>558800</xdr:colOff>
      <xdr:row>38</xdr:row>
      <xdr:rowOff>25506</xdr:rowOff>
    </xdr:to>
    <xdr:cxnSp macro="">
      <xdr:nvCxnSpPr>
        <xdr:cNvPr id="385" name="直線コネクタ 384"/>
        <xdr:cNvCxnSpPr/>
      </xdr:nvCxnSpPr>
      <xdr:spPr>
        <a:xfrm>
          <a:off x="16179800" y="65164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1376</xdr:rowOff>
    </xdr:from>
    <xdr:to>
      <xdr:col>23</xdr:col>
      <xdr:colOff>406400</xdr:colOff>
      <xdr:row>38</xdr:row>
      <xdr:rowOff>1376</xdr:rowOff>
    </xdr:to>
    <xdr:cxnSp macro="">
      <xdr:nvCxnSpPr>
        <xdr:cNvPr id="388" name="直線コネクタ 387"/>
        <xdr:cNvCxnSpPr/>
      </xdr:nvCxnSpPr>
      <xdr:spPr>
        <a:xfrm>
          <a:off x="15290800" y="651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1376</xdr:rowOff>
    </xdr:from>
    <xdr:to>
      <xdr:col>22</xdr:col>
      <xdr:colOff>203200</xdr:colOff>
      <xdr:row>38</xdr:row>
      <xdr:rowOff>9419</xdr:rowOff>
    </xdr:to>
    <xdr:cxnSp macro="">
      <xdr:nvCxnSpPr>
        <xdr:cNvPr id="391" name="直線コネクタ 390"/>
        <xdr:cNvCxnSpPr/>
      </xdr:nvCxnSpPr>
      <xdr:spPr>
        <a:xfrm flipV="1">
          <a:off x="14401800" y="65164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9419</xdr:rowOff>
    </xdr:from>
    <xdr:to>
      <xdr:col>21</xdr:col>
      <xdr:colOff>0</xdr:colOff>
      <xdr:row>38</xdr:row>
      <xdr:rowOff>13441</xdr:rowOff>
    </xdr:to>
    <xdr:cxnSp macro="">
      <xdr:nvCxnSpPr>
        <xdr:cNvPr id="394" name="直線コネクタ 393"/>
        <xdr:cNvCxnSpPr/>
      </xdr:nvCxnSpPr>
      <xdr:spPr>
        <a:xfrm flipV="1">
          <a:off x="13512800" y="65245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146156</xdr:rowOff>
    </xdr:from>
    <xdr:to>
      <xdr:col>24</xdr:col>
      <xdr:colOff>609600</xdr:colOff>
      <xdr:row>38</xdr:row>
      <xdr:rowOff>76305</xdr:rowOff>
    </xdr:to>
    <xdr:sp macro="" textlink="">
      <xdr:nvSpPr>
        <xdr:cNvPr id="404" name="円/楕円 403"/>
        <xdr:cNvSpPr/>
      </xdr:nvSpPr>
      <xdr:spPr>
        <a:xfrm>
          <a:off x="169672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118233</xdr:rowOff>
    </xdr:from>
    <xdr:ext cx="762000" cy="259045"/>
    <xdr:sp macro="" textlink="">
      <xdr:nvSpPr>
        <xdr:cNvPr id="405" name="公債費負担の状況該当値テキスト"/>
        <xdr:cNvSpPr txBox="1"/>
      </xdr:nvSpPr>
      <xdr:spPr>
        <a:xfrm>
          <a:off x="17106900" y="646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122026</xdr:rowOff>
    </xdr:from>
    <xdr:to>
      <xdr:col>23</xdr:col>
      <xdr:colOff>457200</xdr:colOff>
      <xdr:row>38</xdr:row>
      <xdr:rowOff>52176</xdr:rowOff>
    </xdr:to>
    <xdr:sp macro="" textlink="">
      <xdr:nvSpPr>
        <xdr:cNvPr id="406" name="円/楕円 405"/>
        <xdr:cNvSpPr/>
      </xdr:nvSpPr>
      <xdr:spPr>
        <a:xfrm>
          <a:off x="16129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36953</xdr:rowOff>
    </xdr:from>
    <xdr:ext cx="736600" cy="259045"/>
    <xdr:sp macro="" textlink="">
      <xdr:nvSpPr>
        <xdr:cNvPr id="407" name="テキスト ボックス 406"/>
        <xdr:cNvSpPr txBox="1"/>
      </xdr:nvSpPr>
      <xdr:spPr>
        <a:xfrm>
          <a:off x="15798800" y="655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122026</xdr:rowOff>
    </xdr:from>
    <xdr:to>
      <xdr:col>22</xdr:col>
      <xdr:colOff>254000</xdr:colOff>
      <xdr:row>38</xdr:row>
      <xdr:rowOff>52176</xdr:rowOff>
    </xdr:to>
    <xdr:sp macro="" textlink="">
      <xdr:nvSpPr>
        <xdr:cNvPr id="408" name="円/楕円 407"/>
        <xdr:cNvSpPr/>
      </xdr:nvSpPr>
      <xdr:spPr>
        <a:xfrm>
          <a:off x="15240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36953</xdr:rowOff>
    </xdr:from>
    <xdr:ext cx="762000" cy="259045"/>
    <xdr:sp macro="" textlink="">
      <xdr:nvSpPr>
        <xdr:cNvPr id="409" name="テキスト ボックス 408"/>
        <xdr:cNvSpPr txBox="1"/>
      </xdr:nvSpPr>
      <xdr:spPr>
        <a:xfrm>
          <a:off x="14909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130069</xdr:rowOff>
    </xdr:from>
    <xdr:to>
      <xdr:col>21</xdr:col>
      <xdr:colOff>50800</xdr:colOff>
      <xdr:row>38</xdr:row>
      <xdr:rowOff>60220</xdr:rowOff>
    </xdr:to>
    <xdr:sp macro="" textlink="">
      <xdr:nvSpPr>
        <xdr:cNvPr id="410" name="円/楕円 409"/>
        <xdr:cNvSpPr/>
      </xdr:nvSpPr>
      <xdr:spPr>
        <a:xfrm>
          <a:off x="14351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44996</xdr:rowOff>
    </xdr:from>
    <xdr:ext cx="762000" cy="259045"/>
    <xdr:sp macro="" textlink="">
      <xdr:nvSpPr>
        <xdr:cNvPr id="411" name="テキスト ボックス 410"/>
        <xdr:cNvSpPr txBox="1"/>
      </xdr:nvSpPr>
      <xdr:spPr>
        <a:xfrm>
          <a:off x="14020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134091</xdr:rowOff>
    </xdr:from>
    <xdr:to>
      <xdr:col>19</xdr:col>
      <xdr:colOff>533400</xdr:colOff>
      <xdr:row>38</xdr:row>
      <xdr:rowOff>64241</xdr:rowOff>
    </xdr:to>
    <xdr:sp macro="" textlink="">
      <xdr:nvSpPr>
        <xdr:cNvPr id="412" name="円/楕円 411"/>
        <xdr:cNvSpPr/>
      </xdr:nvSpPr>
      <xdr:spPr>
        <a:xfrm>
          <a:off x="13462000" y="64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49018</xdr:rowOff>
    </xdr:from>
    <xdr:ext cx="762000" cy="259045"/>
    <xdr:sp macro="" textlink="">
      <xdr:nvSpPr>
        <xdr:cNvPr id="413" name="テキスト ボックス 412"/>
        <xdr:cNvSpPr txBox="1"/>
      </xdr:nvSpPr>
      <xdr:spPr>
        <a:xfrm>
          <a:off x="13131800" y="656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清水小学校建設事業にかかる借入に伴い、過疎対策事業債地方債残高が１０億８，４２５万円増となる４６億４，４４３万円となった。</a:t>
          </a:r>
          <a:r>
            <a:rPr kumimoji="1" lang="ja-JP" altLang="ja-JP" sz="1300">
              <a:solidFill>
                <a:schemeClr val="dk1"/>
              </a:solidFill>
              <a:effectLst/>
              <a:latin typeface="+mn-lt"/>
              <a:ea typeface="+mn-ea"/>
              <a:cs typeface="+mn-cs"/>
            </a:rPr>
            <a:t>地方債現在高</a:t>
          </a:r>
          <a:r>
            <a:rPr kumimoji="1" lang="ja-JP" altLang="en-US" sz="1300">
              <a:solidFill>
                <a:schemeClr val="dk1"/>
              </a:solidFill>
              <a:effectLst/>
              <a:latin typeface="+mn-lt"/>
              <a:ea typeface="+mn-ea"/>
              <a:cs typeface="+mn-cs"/>
            </a:rPr>
            <a:t>も前年度比７億２，４７０</a:t>
          </a:r>
          <a:r>
            <a:rPr kumimoji="1" lang="ja-JP" altLang="ja-JP" sz="1300">
              <a:solidFill>
                <a:schemeClr val="dk1"/>
              </a:solidFill>
              <a:effectLst/>
              <a:latin typeface="+mn-lt"/>
              <a:ea typeface="+mn-ea"/>
              <a:cs typeface="+mn-cs"/>
            </a:rPr>
            <a:t>万円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の１５</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００万円となった。これに伴い将来負担比率は前年度比</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となった。依然として、類似団体平均を上回る状況にあり、今後も、これまでの起債依存型事業の見直しや新発債の抑制、交付税措置の高い起債事業の優先など中長期を見据えた財政運営に努める。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24003</xdr:rowOff>
    </xdr:from>
    <xdr:to>
      <xdr:col>24</xdr:col>
      <xdr:colOff>558800</xdr:colOff>
      <xdr:row>16</xdr:row>
      <xdr:rowOff>70815</xdr:rowOff>
    </xdr:to>
    <xdr:cxnSp macro="">
      <xdr:nvCxnSpPr>
        <xdr:cNvPr id="445" name="直線コネクタ 444"/>
        <xdr:cNvCxnSpPr/>
      </xdr:nvCxnSpPr>
      <xdr:spPr>
        <a:xfrm>
          <a:off x="16179800" y="2767203"/>
          <a:ext cx="8382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24003</xdr:rowOff>
    </xdr:from>
    <xdr:to>
      <xdr:col>23</xdr:col>
      <xdr:colOff>406400</xdr:colOff>
      <xdr:row>16</xdr:row>
      <xdr:rowOff>76848</xdr:rowOff>
    </xdr:to>
    <xdr:cxnSp macro="">
      <xdr:nvCxnSpPr>
        <xdr:cNvPr id="448" name="直線コネクタ 447"/>
        <xdr:cNvCxnSpPr/>
      </xdr:nvCxnSpPr>
      <xdr:spPr>
        <a:xfrm flipV="1">
          <a:off x="15290800" y="2767203"/>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76365</xdr:rowOff>
    </xdr:from>
    <xdr:to>
      <xdr:col>22</xdr:col>
      <xdr:colOff>203200</xdr:colOff>
      <xdr:row>16</xdr:row>
      <xdr:rowOff>76848</xdr:rowOff>
    </xdr:to>
    <xdr:cxnSp macro="">
      <xdr:nvCxnSpPr>
        <xdr:cNvPr id="451" name="直線コネクタ 450"/>
        <xdr:cNvCxnSpPr/>
      </xdr:nvCxnSpPr>
      <xdr:spPr>
        <a:xfrm>
          <a:off x="14401800" y="281956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76365</xdr:rowOff>
    </xdr:from>
    <xdr:to>
      <xdr:col>21</xdr:col>
      <xdr:colOff>0</xdr:colOff>
      <xdr:row>16</xdr:row>
      <xdr:rowOff>85052</xdr:rowOff>
    </xdr:to>
    <xdr:cxnSp macro="">
      <xdr:nvCxnSpPr>
        <xdr:cNvPr id="454" name="直線コネクタ 453"/>
        <xdr:cNvCxnSpPr/>
      </xdr:nvCxnSpPr>
      <xdr:spPr>
        <a:xfrm flipV="1">
          <a:off x="13512800" y="28195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20015</xdr:rowOff>
    </xdr:from>
    <xdr:to>
      <xdr:col>24</xdr:col>
      <xdr:colOff>609600</xdr:colOff>
      <xdr:row>16</xdr:row>
      <xdr:rowOff>121615</xdr:rowOff>
    </xdr:to>
    <xdr:sp macro="" textlink="">
      <xdr:nvSpPr>
        <xdr:cNvPr id="464" name="円/楕円 463"/>
        <xdr:cNvSpPr/>
      </xdr:nvSpPr>
      <xdr:spPr>
        <a:xfrm>
          <a:off x="169672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163542</xdr:rowOff>
    </xdr:from>
    <xdr:ext cx="762000" cy="259045"/>
    <xdr:sp macro="" textlink="">
      <xdr:nvSpPr>
        <xdr:cNvPr id="465" name="将来負担の状況該当値テキスト"/>
        <xdr:cNvSpPr txBox="1"/>
      </xdr:nvSpPr>
      <xdr:spPr>
        <a:xfrm>
          <a:off x="17106900" y="27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144653</xdr:rowOff>
    </xdr:from>
    <xdr:to>
      <xdr:col>23</xdr:col>
      <xdr:colOff>457200</xdr:colOff>
      <xdr:row>16</xdr:row>
      <xdr:rowOff>74803</xdr:rowOff>
    </xdr:to>
    <xdr:sp macro="" textlink="">
      <xdr:nvSpPr>
        <xdr:cNvPr id="466" name="円/楕円 465"/>
        <xdr:cNvSpPr/>
      </xdr:nvSpPr>
      <xdr:spPr>
        <a:xfrm>
          <a:off x="16129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59580</xdr:rowOff>
    </xdr:from>
    <xdr:ext cx="736600" cy="259045"/>
    <xdr:sp macro="" textlink="">
      <xdr:nvSpPr>
        <xdr:cNvPr id="467" name="テキスト ボックス 466"/>
        <xdr:cNvSpPr txBox="1"/>
      </xdr:nvSpPr>
      <xdr:spPr>
        <a:xfrm>
          <a:off x="15798800" y="280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26048</xdr:rowOff>
    </xdr:from>
    <xdr:to>
      <xdr:col>22</xdr:col>
      <xdr:colOff>254000</xdr:colOff>
      <xdr:row>16</xdr:row>
      <xdr:rowOff>127648</xdr:rowOff>
    </xdr:to>
    <xdr:sp macro="" textlink="">
      <xdr:nvSpPr>
        <xdr:cNvPr id="468" name="円/楕円 467"/>
        <xdr:cNvSpPr/>
      </xdr:nvSpPr>
      <xdr:spPr>
        <a:xfrm>
          <a:off x="15240000" y="27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112425</xdr:rowOff>
    </xdr:from>
    <xdr:ext cx="762000" cy="259045"/>
    <xdr:sp macro="" textlink="">
      <xdr:nvSpPr>
        <xdr:cNvPr id="469" name="テキスト ボックス 468"/>
        <xdr:cNvSpPr txBox="1"/>
      </xdr:nvSpPr>
      <xdr:spPr>
        <a:xfrm>
          <a:off x="14909800" y="28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25565</xdr:rowOff>
    </xdr:from>
    <xdr:to>
      <xdr:col>21</xdr:col>
      <xdr:colOff>50800</xdr:colOff>
      <xdr:row>16</xdr:row>
      <xdr:rowOff>127165</xdr:rowOff>
    </xdr:to>
    <xdr:sp macro="" textlink="">
      <xdr:nvSpPr>
        <xdr:cNvPr id="470" name="円/楕円 469"/>
        <xdr:cNvSpPr/>
      </xdr:nvSpPr>
      <xdr:spPr>
        <a:xfrm>
          <a:off x="14351000" y="27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111942</xdr:rowOff>
    </xdr:from>
    <xdr:ext cx="762000" cy="259045"/>
    <xdr:sp macro="" textlink="">
      <xdr:nvSpPr>
        <xdr:cNvPr id="471" name="テキスト ボックス 470"/>
        <xdr:cNvSpPr txBox="1"/>
      </xdr:nvSpPr>
      <xdr:spPr>
        <a:xfrm>
          <a:off x="14020800" y="285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34252</xdr:rowOff>
    </xdr:from>
    <xdr:to>
      <xdr:col>19</xdr:col>
      <xdr:colOff>533400</xdr:colOff>
      <xdr:row>16</xdr:row>
      <xdr:rowOff>135852</xdr:rowOff>
    </xdr:to>
    <xdr:sp macro="" textlink="">
      <xdr:nvSpPr>
        <xdr:cNvPr id="472" name="円/楕円 471"/>
        <xdr:cNvSpPr/>
      </xdr:nvSpPr>
      <xdr:spPr>
        <a:xfrm>
          <a:off x="13462000" y="27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120629</xdr:rowOff>
    </xdr:from>
    <xdr:ext cx="762000" cy="259045"/>
    <xdr:sp macro="" textlink="">
      <xdr:nvSpPr>
        <xdr:cNvPr id="473" name="テキスト ボックス 472"/>
        <xdr:cNvSpPr txBox="1"/>
      </xdr:nvSpPr>
      <xdr:spPr>
        <a:xfrm>
          <a:off x="13131800" y="286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14,295
14,234
266.34
11,468,366
11,343,909
42,802
5,154,775
15,577,001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17.9
150.4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050">
              <a:latin typeface="ＭＳ Ｐゴシック"/>
            </a:rPr>
            <a:t>人件費が高水準にあるのは、集中改革プラン（</a:t>
          </a:r>
          <a:r>
            <a:rPr kumimoji="1" lang="en-US" altLang="ja-JP" sz="1050">
              <a:latin typeface="ＭＳ Ｐゴシック"/>
            </a:rPr>
            <a:t>H</a:t>
          </a:r>
          <a:r>
            <a:rPr kumimoji="1" lang="ja-JP" altLang="en-US" sz="1050">
              <a:latin typeface="ＭＳ Ｐゴシック"/>
            </a:rPr>
            <a:t>２２～２６）に基づき平成</a:t>
          </a:r>
          <a:r>
            <a:rPr kumimoji="1" lang="en-US" altLang="ja-JP" sz="1050">
              <a:latin typeface="ＭＳ Ｐゴシック"/>
            </a:rPr>
            <a:t>22</a:t>
          </a:r>
          <a:r>
            <a:rPr kumimoji="1" lang="ja-JP" altLang="en-US" sz="1050">
              <a:latin typeface="ＭＳ Ｐゴシック"/>
            </a:rPr>
            <a:t>年度以降退職者の３分の２補充を方針とする職員採用、定年前早期退職者の募集など定員管理の適正化に努め人件費抑制を図ってきたが、市内保育所のすべてが公立であること、また消防署も広域設置ではなく単独運営していることにより、類似団体に比べ職員数が多いことに起因する。Ｈ２７年度退職者１５名に対して、</a:t>
          </a:r>
          <a:r>
            <a:rPr kumimoji="1" lang="en-US" altLang="ja-JP" sz="1050">
              <a:latin typeface="ＭＳ Ｐゴシック"/>
            </a:rPr>
            <a:t>H</a:t>
          </a:r>
          <a:r>
            <a:rPr kumimoji="1" lang="ja-JP" altLang="en-US" sz="1050">
              <a:latin typeface="ＭＳ Ｐゴシック"/>
            </a:rPr>
            <a:t>２８年度新規採用者が１２名となり、人件費の抑制を図ったが、全体区分の中では、大幅な減とならず、経常収支比率は１</a:t>
          </a:r>
          <a:r>
            <a:rPr kumimoji="1" lang="en-US" altLang="ja-JP" sz="1050">
              <a:latin typeface="ＭＳ Ｐゴシック"/>
            </a:rPr>
            <a:t>.</a:t>
          </a:r>
          <a:r>
            <a:rPr kumimoji="1" lang="ja-JP" altLang="en-US" sz="1050">
              <a:latin typeface="ＭＳ Ｐゴシック"/>
            </a:rPr>
            <a:t>０ポイント増となった。今後も小学校や保育所及び公共施設の統廃合・民営化、組織機構の見直し等により人件費の抑制を図る。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111760</xdr:rowOff>
    </xdr:from>
    <xdr:to>
      <xdr:col>7</xdr:col>
      <xdr:colOff>15875</xdr:colOff>
      <xdr:row>39</xdr:row>
      <xdr:rowOff>16510</xdr:rowOff>
    </xdr:to>
    <xdr:cxnSp macro="">
      <xdr:nvCxnSpPr>
        <xdr:cNvPr id="66" name="直線コネクタ 65"/>
        <xdr:cNvCxnSpPr/>
      </xdr:nvCxnSpPr>
      <xdr:spPr>
        <a:xfrm>
          <a:off x="3987800" y="6626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111760</xdr:rowOff>
    </xdr:from>
    <xdr:to>
      <xdr:col>5</xdr:col>
      <xdr:colOff>549275</xdr:colOff>
      <xdr:row>39</xdr:row>
      <xdr:rowOff>46990</xdr:rowOff>
    </xdr:to>
    <xdr:cxnSp macro="">
      <xdr:nvCxnSpPr>
        <xdr:cNvPr id="69" name="直線コネクタ 68"/>
        <xdr:cNvCxnSpPr/>
      </xdr:nvCxnSpPr>
      <xdr:spPr>
        <a:xfrm flipV="1">
          <a:off x="3098800" y="6626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107950</xdr:rowOff>
    </xdr:to>
    <xdr:cxnSp macro="">
      <xdr:nvCxnSpPr>
        <xdr:cNvPr id="72" name="直線コネクタ 71"/>
        <xdr:cNvCxnSpPr/>
      </xdr:nvCxnSpPr>
      <xdr:spPr>
        <a:xfrm flipV="1">
          <a:off x="2209800" y="6733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146050</xdr:rowOff>
    </xdr:to>
    <xdr:cxnSp macro="">
      <xdr:nvCxnSpPr>
        <xdr:cNvPr id="75" name="直線コネクタ 74"/>
        <xdr:cNvCxnSpPr/>
      </xdr:nvCxnSpPr>
      <xdr:spPr>
        <a:xfrm flipV="1">
          <a:off x="1320800" y="679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5" name="円/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60960</xdr:rowOff>
    </xdr:from>
    <xdr:to>
      <xdr:col>5</xdr:col>
      <xdr:colOff>600075</xdr:colOff>
      <xdr:row>38</xdr:row>
      <xdr:rowOff>162560</xdr:rowOff>
    </xdr:to>
    <xdr:sp macro="" textlink="">
      <xdr:nvSpPr>
        <xdr:cNvPr id="87" name="円/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9" name="円/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消耗品費や備品購入費</a:t>
          </a:r>
          <a:r>
            <a:rPr kumimoji="1" lang="ja-JP" altLang="en-US" sz="1300">
              <a:solidFill>
                <a:schemeClr val="dk1"/>
              </a:solidFill>
              <a:effectLst/>
              <a:latin typeface="+mn-lt"/>
              <a:ea typeface="+mn-ea"/>
              <a:cs typeface="+mn-cs"/>
            </a:rPr>
            <a:t>の抑制に努めたことや、委託料が全体で減額</a:t>
          </a:r>
          <a:r>
            <a:rPr kumimoji="1" lang="ja-JP" altLang="ja-JP" sz="1300">
              <a:solidFill>
                <a:schemeClr val="dk1"/>
              </a:solidFill>
              <a:effectLst/>
              <a:latin typeface="+mn-lt"/>
              <a:ea typeface="+mn-ea"/>
              <a:cs typeface="+mn-cs"/>
            </a:rPr>
            <a:t>となったこと</a:t>
          </a:r>
          <a:r>
            <a:rPr kumimoji="1" lang="ja-JP" altLang="en-US" sz="1300">
              <a:solidFill>
                <a:schemeClr val="dk1"/>
              </a:solidFill>
              <a:effectLst/>
              <a:latin typeface="+mn-lt"/>
              <a:ea typeface="+mn-ea"/>
              <a:cs typeface="+mn-cs"/>
            </a:rPr>
            <a:t>に伴い</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７，２１６</a:t>
          </a:r>
          <a:r>
            <a:rPr kumimoji="1" lang="ja-JP" altLang="ja-JP" sz="1300">
              <a:solidFill>
                <a:schemeClr val="dk1"/>
              </a:solidFill>
              <a:effectLst/>
              <a:latin typeface="+mn-lt"/>
              <a:ea typeface="+mn-ea"/>
              <a:cs typeface="+mn-cs"/>
            </a:rPr>
            <a:t>万円あまり</a:t>
          </a:r>
          <a:r>
            <a:rPr kumimoji="1" lang="ja-JP" altLang="en-US" sz="1300">
              <a:solidFill>
                <a:schemeClr val="dk1"/>
              </a:solidFill>
              <a:effectLst/>
              <a:latin typeface="+mn-lt"/>
              <a:ea typeface="+mn-ea"/>
              <a:cs typeface="+mn-cs"/>
            </a:rPr>
            <a:t>減額</a:t>
          </a:r>
          <a:r>
            <a:rPr kumimoji="1" lang="ja-JP" altLang="ja-JP" sz="1300">
              <a:solidFill>
                <a:schemeClr val="dk1"/>
              </a:solidFill>
              <a:effectLst/>
              <a:latin typeface="+mn-lt"/>
              <a:ea typeface="+mn-ea"/>
              <a:cs typeface="+mn-cs"/>
            </a:rPr>
            <a:t>となり、</a:t>
          </a:r>
          <a:r>
            <a:rPr kumimoji="1" lang="ja-JP" altLang="en-US" sz="1300">
              <a:solidFill>
                <a:schemeClr val="dk1"/>
              </a:solidFill>
              <a:effectLst/>
              <a:latin typeface="+mn-lt"/>
              <a:ea typeface="+mn-ea"/>
              <a:cs typeface="+mn-cs"/>
            </a:rPr>
            <a:t>０．７</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改善され</a:t>
          </a:r>
          <a:r>
            <a:rPr kumimoji="1" lang="ja-JP" altLang="ja-JP" sz="1300">
              <a:solidFill>
                <a:schemeClr val="dk1"/>
              </a:solidFill>
              <a:effectLst/>
              <a:latin typeface="+mn-lt"/>
              <a:ea typeface="+mn-ea"/>
              <a:cs typeface="+mn-cs"/>
            </a:rPr>
            <a:t>た。</a:t>
          </a:r>
          <a:endParaRPr lang="ja-JP" altLang="ja-JP" sz="1300">
            <a:effectLst/>
          </a:endParaRPr>
        </a:p>
        <a:p>
          <a:r>
            <a:rPr kumimoji="1" lang="ja-JP" altLang="ja-JP" sz="1300">
              <a:solidFill>
                <a:schemeClr val="dk1"/>
              </a:solidFill>
              <a:effectLst/>
              <a:latin typeface="+mn-lt"/>
              <a:ea typeface="+mn-ea"/>
              <a:cs typeface="+mn-cs"/>
            </a:rPr>
            <a:t>　今後も、補助事業や有利債を活用した事業、事務を実施し、物件費の抑制に努める。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12700</xdr:rowOff>
    </xdr:to>
    <xdr:cxnSp macro="">
      <xdr:nvCxnSpPr>
        <xdr:cNvPr id="129" name="直線コネクタ 128"/>
        <xdr:cNvCxnSpPr/>
      </xdr:nvCxnSpPr>
      <xdr:spPr>
        <a:xfrm flipV="1">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16</xdr:row>
      <xdr:rowOff>12700</xdr:rowOff>
    </xdr:to>
    <xdr:cxnSp macro="">
      <xdr:nvCxnSpPr>
        <xdr:cNvPr id="132" name="直線コネクタ 131"/>
        <xdr:cNvCxnSpPr/>
      </xdr:nvCxnSpPr>
      <xdr:spPr>
        <a:xfrm>
          <a:off x="14782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53521</xdr:rowOff>
    </xdr:to>
    <xdr:cxnSp macro="">
      <xdr:nvCxnSpPr>
        <xdr:cNvPr id="135" name="直線コネクタ 134"/>
        <xdr:cNvCxnSpPr/>
      </xdr:nvCxnSpPr>
      <xdr:spPr>
        <a:xfrm>
          <a:off x="13893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15</xdr:row>
      <xdr:rowOff>53521</xdr:rowOff>
    </xdr:to>
    <xdr:cxnSp macro="">
      <xdr:nvCxnSpPr>
        <xdr:cNvPr id="138" name="直線コネクタ 137"/>
        <xdr:cNvCxnSpPr/>
      </xdr:nvCxnSpPr>
      <xdr:spPr>
        <a:xfrm flipV="1">
          <a:off x="13004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8" name="円/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2" name="円/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6" name="円/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200">
              <a:solidFill>
                <a:sysClr val="windowText" lastClr="000000"/>
              </a:solidFill>
              <a:latin typeface="ＭＳ Ｐゴシック"/>
            </a:rPr>
            <a:t>児童福祉費は平成２７年度３９，３０１万円、平成２８年度３６，１６９万円で前年度比３，１３２万円減（８．０ポイント減）、単独事業のうち医療費に係るもの（福祉医療費</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ひとり親家庭医療費助成）が平成２７年度８，７４２万円、平成２８年度８，２３３万円で前年度比５０９万円減</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５．９ポイント減</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となり、</a:t>
          </a:r>
          <a:r>
            <a:rPr kumimoji="1" lang="ja-JP" altLang="ja-JP" sz="1200">
              <a:solidFill>
                <a:sysClr val="windowText" lastClr="000000"/>
              </a:solidFill>
              <a:effectLst/>
              <a:latin typeface="+mn-lt"/>
              <a:ea typeface="+mn-ea"/>
              <a:cs typeface="+mn-cs"/>
            </a:rPr>
            <a:t>扶助費全体で前年度比</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０９６</a:t>
          </a:r>
          <a:r>
            <a:rPr kumimoji="1" lang="ja-JP" altLang="ja-JP" sz="1200">
              <a:solidFill>
                <a:sysClr val="windowText" lastClr="000000"/>
              </a:solidFill>
              <a:effectLst/>
              <a:latin typeface="+mn-lt"/>
              <a:ea typeface="+mn-ea"/>
              <a:cs typeface="+mn-cs"/>
            </a:rPr>
            <a:t>万円あまりの減となり０．</a:t>
          </a:r>
          <a:r>
            <a:rPr kumimoji="1" lang="ja-JP" altLang="en-US" sz="1200">
              <a:solidFill>
                <a:sysClr val="windowText" lastClr="000000"/>
              </a:solidFill>
              <a:effectLst/>
              <a:latin typeface="+mn-lt"/>
              <a:ea typeface="+mn-ea"/>
              <a:cs typeface="+mn-cs"/>
            </a:rPr>
            <a:t>３ポイント</a:t>
          </a:r>
          <a:r>
            <a:rPr kumimoji="1" lang="ja-JP" altLang="ja-JP" sz="1200">
              <a:solidFill>
                <a:sysClr val="windowText" lastClr="000000"/>
              </a:solidFill>
              <a:effectLst/>
              <a:latin typeface="+mn-lt"/>
              <a:ea typeface="+mn-ea"/>
              <a:cs typeface="+mn-cs"/>
            </a:rPr>
            <a:t>改善</a:t>
          </a:r>
          <a:r>
            <a:rPr kumimoji="1" lang="ja-JP" altLang="ja-JP" sz="1200">
              <a:solidFill>
                <a:schemeClr val="dk1"/>
              </a:solidFill>
              <a:effectLst/>
              <a:latin typeface="+mn-lt"/>
              <a:ea typeface="+mn-ea"/>
              <a:cs typeface="+mn-cs"/>
            </a:rPr>
            <a:t>した。今後、社会保障費関係費用が全国自治体と同様に増えていくと推測されるため、施策の廃止や見直しを進め扶助費の抑制に努める。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170543</xdr:rowOff>
    </xdr:from>
    <xdr:to>
      <xdr:col>7</xdr:col>
      <xdr:colOff>15875</xdr:colOff>
      <xdr:row>55</xdr:row>
      <xdr:rowOff>31750</xdr:rowOff>
    </xdr:to>
    <xdr:cxnSp macro="">
      <xdr:nvCxnSpPr>
        <xdr:cNvPr id="192" name="直線コネクタ 191"/>
        <xdr:cNvCxnSpPr/>
      </xdr:nvCxnSpPr>
      <xdr:spPr>
        <a:xfrm flipV="1">
          <a:off x="3987800" y="9428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86178</xdr:rowOff>
    </xdr:to>
    <xdr:cxnSp macro="">
      <xdr:nvCxnSpPr>
        <xdr:cNvPr id="195" name="直線コネクタ 194"/>
        <xdr:cNvCxnSpPr/>
      </xdr:nvCxnSpPr>
      <xdr:spPr>
        <a:xfrm flipV="1">
          <a:off x="3098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86178</xdr:rowOff>
    </xdr:to>
    <xdr:cxnSp macro="">
      <xdr:nvCxnSpPr>
        <xdr:cNvPr id="198" name="直線コネクタ 197"/>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107950</xdr:rowOff>
    </xdr:to>
    <xdr:cxnSp macro="">
      <xdr:nvCxnSpPr>
        <xdr:cNvPr id="201" name="直線コネクタ 200"/>
        <xdr:cNvCxnSpPr/>
      </xdr:nvCxnSpPr>
      <xdr:spPr>
        <a:xfrm flipV="1">
          <a:off x="1320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11" name="円/楕円 210"/>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2"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3" name="円/楕円 21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4" name="テキスト ボックス 21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7" name="円/楕円 216"/>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18" name="テキスト ボックス 217"/>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9" name="円/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20" name="テキスト ボックス 21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積立金では、</a:t>
          </a:r>
          <a:r>
            <a:rPr kumimoji="1" lang="ja-JP" altLang="en-US" sz="1300">
              <a:solidFill>
                <a:schemeClr val="dk1"/>
              </a:solidFill>
              <a:effectLst/>
              <a:latin typeface="+mn-lt"/>
              <a:ea typeface="+mn-ea"/>
              <a:cs typeface="+mn-cs"/>
            </a:rPr>
            <a:t>防災対策加速化基金に</a:t>
          </a:r>
          <a:r>
            <a:rPr kumimoji="1" lang="ja-JP" altLang="ja-JP" sz="1300">
              <a:solidFill>
                <a:schemeClr val="dk1"/>
              </a:solidFill>
              <a:effectLst/>
              <a:latin typeface="+mn-lt"/>
              <a:ea typeface="+mn-ea"/>
              <a:cs typeface="+mn-cs"/>
            </a:rPr>
            <a:t>１億</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９４２</a:t>
          </a:r>
          <a:r>
            <a:rPr kumimoji="1" lang="ja-JP" altLang="ja-JP" sz="1300">
              <a:solidFill>
                <a:schemeClr val="dk1"/>
              </a:solidFill>
              <a:effectLst/>
              <a:latin typeface="+mn-lt"/>
              <a:ea typeface="+mn-ea"/>
              <a:cs typeface="+mn-cs"/>
            </a:rPr>
            <a:t>万円の積立を行ったことなどにより、前年度比</a:t>
          </a:r>
          <a:r>
            <a:rPr kumimoji="1" lang="ja-JP" altLang="en-US" sz="1300">
              <a:solidFill>
                <a:schemeClr val="dk1"/>
              </a:solidFill>
              <a:effectLst/>
              <a:latin typeface="+mn-lt"/>
              <a:ea typeface="+mn-ea"/>
              <a:cs typeface="+mn-cs"/>
            </a:rPr>
            <a:t>３，１３１</a:t>
          </a:r>
          <a:r>
            <a:rPr kumimoji="1" lang="ja-JP" altLang="ja-JP" sz="1300">
              <a:solidFill>
                <a:schemeClr val="dk1"/>
              </a:solidFill>
              <a:effectLst/>
              <a:latin typeface="+mn-lt"/>
              <a:ea typeface="+mn-ea"/>
              <a:cs typeface="+mn-cs"/>
            </a:rPr>
            <a:t>万円増の２億</a:t>
          </a:r>
          <a:r>
            <a:rPr kumimoji="1" lang="ja-JP" altLang="en-US" sz="1300">
              <a:solidFill>
                <a:schemeClr val="dk1"/>
              </a:solidFill>
              <a:effectLst/>
              <a:latin typeface="+mn-lt"/>
              <a:ea typeface="+mn-ea"/>
              <a:cs typeface="+mn-cs"/>
            </a:rPr>
            <a:t>７，６２０</a:t>
          </a:r>
          <a:r>
            <a:rPr kumimoji="1" lang="ja-JP" altLang="ja-JP" sz="1300">
              <a:solidFill>
                <a:schemeClr val="dk1"/>
              </a:solidFill>
              <a:effectLst/>
              <a:latin typeface="+mn-lt"/>
              <a:ea typeface="+mn-ea"/>
              <a:cs typeface="+mn-cs"/>
            </a:rPr>
            <a:t>万</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となった。貸付金では、区画整理組合貸付金が</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３，６９５</a:t>
          </a:r>
          <a:r>
            <a:rPr kumimoji="1" lang="ja-JP" altLang="ja-JP" sz="1300">
              <a:solidFill>
                <a:schemeClr val="dk1"/>
              </a:solidFill>
              <a:effectLst/>
              <a:latin typeface="+mn-lt"/>
              <a:ea typeface="+mn-ea"/>
              <a:cs typeface="+mn-cs"/>
            </a:rPr>
            <a:t>万円の減額となったことにより、前年度比</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６，１２０</a:t>
          </a:r>
          <a:r>
            <a:rPr kumimoji="1" lang="ja-JP" altLang="ja-JP" sz="1300">
              <a:solidFill>
                <a:schemeClr val="dk1"/>
              </a:solidFill>
              <a:effectLst/>
              <a:latin typeface="+mn-lt"/>
              <a:ea typeface="+mn-ea"/>
              <a:cs typeface="+mn-cs"/>
            </a:rPr>
            <a:t>万円減の</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９０６</a:t>
          </a:r>
          <a:r>
            <a:rPr kumimoji="1" lang="ja-JP" altLang="ja-JP" sz="1300">
              <a:solidFill>
                <a:schemeClr val="dk1"/>
              </a:solidFill>
              <a:effectLst/>
              <a:latin typeface="+mn-lt"/>
              <a:ea typeface="+mn-ea"/>
              <a:cs typeface="+mn-cs"/>
            </a:rPr>
            <a:t>万</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となった。国民健康保険事業や介護サービス事業の財政状況は厳しく、各々の会計において財政の健全化を図り、普通会計の負担を減らしていくように努める。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81280</xdr:rowOff>
    </xdr:to>
    <xdr:cxnSp macro="">
      <xdr:nvCxnSpPr>
        <xdr:cNvPr id="253" name="直線コネクタ 252"/>
        <xdr:cNvCxnSpPr/>
      </xdr:nvCxnSpPr>
      <xdr:spPr>
        <a:xfrm>
          <a:off x="15671800" y="9309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88900</xdr:rowOff>
    </xdr:to>
    <xdr:cxnSp macro="">
      <xdr:nvCxnSpPr>
        <xdr:cNvPr id="256" name="直線コネクタ 255"/>
        <xdr:cNvCxnSpPr/>
      </xdr:nvCxnSpPr>
      <xdr:spPr>
        <a:xfrm flipV="1">
          <a:off x="14782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88900</xdr:rowOff>
    </xdr:to>
    <xdr:cxnSp macro="">
      <xdr:nvCxnSpPr>
        <xdr:cNvPr id="259" name="直線コネクタ 258"/>
        <xdr:cNvCxnSpPr/>
      </xdr:nvCxnSpPr>
      <xdr:spPr>
        <a:xfrm>
          <a:off x="13893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88900</xdr:rowOff>
    </xdr:to>
    <xdr:cxnSp macro="">
      <xdr:nvCxnSpPr>
        <xdr:cNvPr id="262" name="直線コネクタ 261"/>
        <xdr:cNvCxnSpPr/>
      </xdr:nvCxnSpPr>
      <xdr:spPr>
        <a:xfrm>
          <a:off x="13004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72" name="円/楕円 271"/>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47007</xdr:rowOff>
    </xdr:from>
    <xdr:ext cx="762000" cy="259045"/>
    <xdr:sp macro="" textlink="">
      <xdr:nvSpPr>
        <xdr:cNvPr id="273"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4" name="円/楕円 273"/>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5" name="テキスト ボックス 274"/>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6" name="円/楕円 275"/>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7" name="テキスト ボックス 276"/>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80" name="円/楕円 279"/>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81" name="テキスト ボックス 280"/>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中山間地域等直接支払制度交付金は前年度比７２０万円増となったが、</a:t>
          </a:r>
          <a:r>
            <a:rPr kumimoji="1" lang="ja-JP" altLang="ja-JP" sz="1300">
              <a:solidFill>
                <a:schemeClr val="dk1"/>
              </a:solidFill>
              <a:effectLst/>
              <a:latin typeface="+mn-lt"/>
              <a:ea typeface="+mn-ea"/>
              <a:cs typeface="+mn-cs"/>
            </a:rPr>
            <a:t>プレミアム付商品券発行事業</a:t>
          </a:r>
          <a:r>
            <a:rPr kumimoji="1" lang="ja-JP" altLang="en-US" sz="1300">
              <a:solidFill>
                <a:schemeClr val="dk1"/>
              </a:solidFill>
              <a:effectLst/>
              <a:latin typeface="+mn-lt"/>
              <a:ea typeface="+mn-ea"/>
              <a:cs typeface="+mn-cs"/>
            </a:rPr>
            <a:t>が前年度終了したことにより</a:t>
          </a:r>
          <a:r>
            <a:rPr kumimoji="1" lang="ja-JP" altLang="ja-JP" sz="1300">
              <a:solidFill>
                <a:schemeClr val="dk1"/>
              </a:solidFill>
              <a:effectLst/>
              <a:latin typeface="+mn-lt"/>
              <a:ea typeface="+mn-ea"/>
              <a:cs typeface="+mn-cs"/>
            </a:rPr>
            <a:t>、前年度より、</a:t>
          </a:r>
          <a:r>
            <a:rPr kumimoji="1" lang="ja-JP" altLang="en-US" sz="1300">
              <a:solidFill>
                <a:schemeClr val="dk1"/>
              </a:solidFill>
              <a:effectLst/>
              <a:latin typeface="+mn-lt"/>
              <a:ea typeface="+mn-ea"/>
              <a:cs typeface="+mn-cs"/>
            </a:rPr>
            <a:t>６，５５１</a:t>
          </a:r>
          <a:r>
            <a:rPr kumimoji="1" lang="ja-JP" altLang="ja-JP" sz="1300">
              <a:solidFill>
                <a:schemeClr val="dk1"/>
              </a:solidFill>
              <a:effectLst/>
              <a:latin typeface="+mn-lt"/>
              <a:ea typeface="+mn-ea"/>
              <a:cs typeface="+mn-cs"/>
            </a:rPr>
            <a:t>万円あまり</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a:t>
          </a:r>
          <a:r>
            <a:rPr kumimoji="1" lang="ja-JP" altLang="en-US" sz="1300" baseline="0">
              <a:solidFill>
                <a:sysClr val="windowText" lastClr="000000"/>
              </a:solidFill>
              <a:effectLst/>
              <a:latin typeface="+mn-lt"/>
              <a:ea typeface="+mn-ea"/>
              <a:cs typeface="+mn-cs"/>
            </a:rPr>
            <a:t>０．８</a:t>
          </a:r>
          <a:r>
            <a:rPr kumimoji="1" lang="ja-JP" altLang="ja-JP" sz="1300" baseline="0">
              <a:solidFill>
                <a:schemeClr val="dk1"/>
              </a:solidFill>
              <a:effectLst/>
              <a:latin typeface="+mn-lt"/>
              <a:ea typeface="+mn-ea"/>
              <a:cs typeface="+mn-cs"/>
            </a:rPr>
            <a:t>ポイント改善した。今後においても、事業内容を精査し、廃止・見直しを行っていくよう努める。</a:t>
          </a:r>
          <a:endParaRPr lang="ja-JP" altLang="ja-JP" sz="13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28702</xdr:rowOff>
    </xdr:to>
    <xdr:cxnSp macro="">
      <xdr:nvCxnSpPr>
        <xdr:cNvPr id="311" name="直線コネクタ 310"/>
        <xdr:cNvCxnSpPr/>
      </xdr:nvCxnSpPr>
      <xdr:spPr>
        <a:xfrm flipV="1">
          <a:off x="15671800" y="5992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28702</xdr:rowOff>
    </xdr:from>
    <xdr:to>
      <xdr:col>22</xdr:col>
      <xdr:colOff>565150</xdr:colOff>
      <xdr:row>35</xdr:row>
      <xdr:rowOff>37846</xdr:rowOff>
    </xdr:to>
    <xdr:cxnSp macro="">
      <xdr:nvCxnSpPr>
        <xdr:cNvPr id="314" name="直線コネクタ 313"/>
        <xdr:cNvCxnSpPr/>
      </xdr:nvCxnSpPr>
      <xdr:spPr>
        <a:xfrm flipV="1">
          <a:off x="14782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65278</xdr:rowOff>
    </xdr:to>
    <xdr:cxnSp macro="">
      <xdr:nvCxnSpPr>
        <xdr:cNvPr id="317" name="直線コネクタ 316"/>
        <xdr:cNvCxnSpPr/>
      </xdr:nvCxnSpPr>
      <xdr:spPr>
        <a:xfrm flipV="1">
          <a:off x="13893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65278</xdr:rowOff>
    </xdr:to>
    <xdr:cxnSp macro="">
      <xdr:nvCxnSpPr>
        <xdr:cNvPr id="320" name="直線コネクタ 319"/>
        <xdr:cNvCxnSpPr/>
      </xdr:nvCxnSpPr>
      <xdr:spPr>
        <a:xfrm>
          <a:off x="13004800" y="60065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30" name="円/楕円 329"/>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129303</xdr:rowOff>
    </xdr:from>
    <xdr:ext cx="762000" cy="259045"/>
    <xdr:sp macro="" textlink="">
      <xdr:nvSpPr>
        <xdr:cNvPr id="331"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149352</xdr:rowOff>
    </xdr:from>
    <xdr:to>
      <xdr:col>22</xdr:col>
      <xdr:colOff>615950</xdr:colOff>
      <xdr:row>35</xdr:row>
      <xdr:rowOff>79502</xdr:rowOff>
    </xdr:to>
    <xdr:sp macro="" textlink="">
      <xdr:nvSpPr>
        <xdr:cNvPr id="332" name="円/楕円 331"/>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89679</xdr:rowOff>
    </xdr:from>
    <xdr:ext cx="736600" cy="259045"/>
    <xdr:sp macro="" textlink="">
      <xdr:nvSpPr>
        <xdr:cNvPr id="333" name="テキスト ボックス 332"/>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34" name="円/楕円 333"/>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35" name="テキスト ボックス 334"/>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36" name="円/楕円 335"/>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37" name="テキスト ボックス 336"/>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8" name="円/楕円 337"/>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9" name="テキスト ボックス 338"/>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n-lt"/>
              <a:ea typeface="+mn-ea"/>
              <a:cs typeface="+mn-cs"/>
            </a:rPr>
            <a:t>前年度に比べ</a:t>
          </a:r>
          <a:r>
            <a:rPr kumimoji="1" lang="ja-JP" altLang="ja-JP" sz="1100">
              <a:solidFill>
                <a:sysClr val="windowText" lastClr="000000"/>
              </a:solidFill>
              <a:effectLst/>
              <a:latin typeface="+mn-lt"/>
              <a:ea typeface="+mn-ea"/>
              <a:cs typeface="+mn-cs"/>
            </a:rPr>
            <a:t>、一般単独事業債が減とな</a:t>
          </a:r>
          <a:r>
            <a:rPr kumimoji="1" lang="ja-JP" altLang="en-US" sz="1100">
              <a:solidFill>
                <a:sysClr val="windowText" lastClr="000000"/>
              </a:solidFill>
              <a:effectLst/>
              <a:latin typeface="+mn-lt"/>
              <a:ea typeface="+mn-ea"/>
              <a:cs typeface="+mn-cs"/>
            </a:rPr>
            <a:t>ったものの、</a:t>
          </a:r>
          <a:r>
            <a:rPr kumimoji="1" lang="ja-JP" altLang="ja-JP" sz="1200">
              <a:solidFill>
                <a:sysClr val="windowText" lastClr="000000"/>
              </a:solidFill>
              <a:effectLst/>
              <a:latin typeface="+mn-lt"/>
              <a:ea typeface="+mn-ea"/>
              <a:cs typeface="+mn-cs"/>
            </a:rPr>
            <a:t>退職手当債、緊急防災・減災事業債が増</a:t>
          </a:r>
          <a:r>
            <a:rPr kumimoji="1" lang="ja-JP" altLang="en-US" sz="1200">
              <a:solidFill>
                <a:sysClr val="windowText" lastClr="000000"/>
              </a:solidFill>
              <a:effectLst/>
              <a:latin typeface="+mn-lt"/>
              <a:ea typeface="+mn-ea"/>
              <a:cs typeface="+mn-cs"/>
            </a:rPr>
            <a:t>となったため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公債費全体で</a:t>
          </a:r>
          <a:r>
            <a:rPr kumimoji="1" lang="ja-JP" altLang="en-US" sz="1200">
              <a:solidFill>
                <a:schemeClr val="dk1"/>
              </a:solidFill>
              <a:effectLst/>
              <a:latin typeface="+mn-lt"/>
              <a:ea typeface="+mn-ea"/>
              <a:cs typeface="+mn-cs"/>
            </a:rPr>
            <a:t>５５５</a:t>
          </a:r>
          <a:r>
            <a:rPr kumimoji="1" lang="ja-JP" altLang="ja-JP" sz="1200">
              <a:solidFill>
                <a:schemeClr val="dk1"/>
              </a:solidFill>
              <a:effectLst/>
              <a:latin typeface="+mn-lt"/>
              <a:ea typeface="+mn-ea"/>
              <a:cs typeface="+mn-cs"/>
            </a:rPr>
            <a:t>万円あまりの増となり、</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ポイント悪化した。今後については、防災対策関連施設や</a:t>
          </a:r>
          <a:r>
            <a:rPr kumimoji="1" lang="ja-JP" altLang="en-US" sz="1200">
              <a:solidFill>
                <a:schemeClr val="dk1"/>
              </a:solidFill>
              <a:effectLst/>
              <a:latin typeface="+mn-lt"/>
              <a:ea typeface="+mn-ea"/>
              <a:cs typeface="+mn-cs"/>
            </a:rPr>
            <a:t>中央公民館</a:t>
          </a:r>
          <a:r>
            <a:rPr kumimoji="1" lang="ja-JP" altLang="ja-JP" sz="1200">
              <a:solidFill>
                <a:schemeClr val="dk1"/>
              </a:solidFill>
              <a:effectLst/>
              <a:latin typeface="+mn-lt"/>
              <a:ea typeface="+mn-ea"/>
              <a:cs typeface="+mn-cs"/>
            </a:rPr>
            <a:t>建設</a:t>
          </a:r>
          <a:r>
            <a:rPr kumimoji="1" lang="ja-JP" altLang="en-US" sz="1200">
              <a:solidFill>
                <a:schemeClr val="dk1"/>
              </a:solidFill>
              <a:effectLst/>
              <a:latin typeface="+mn-lt"/>
              <a:ea typeface="+mn-ea"/>
              <a:cs typeface="+mn-cs"/>
            </a:rPr>
            <a:t>事業</a:t>
          </a:r>
          <a:r>
            <a:rPr kumimoji="1" lang="ja-JP" altLang="ja-JP" sz="1200">
              <a:solidFill>
                <a:schemeClr val="dk1"/>
              </a:solidFill>
              <a:effectLst/>
              <a:latin typeface="+mn-lt"/>
              <a:ea typeface="+mn-ea"/>
              <a:cs typeface="+mn-cs"/>
            </a:rPr>
            <a:t>に伴う元金償還が本格化し、公債費の増が見込まれるが、起債依存型事業である道路整備事業の見直しや、地方道路等整備事業や公共事業等の新発債を抑制し、交付税措置の高い起債事業の優先など中長期を見据えた発行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157480</xdr:rowOff>
    </xdr:from>
    <xdr:to>
      <xdr:col>7</xdr:col>
      <xdr:colOff>15875</xdr:colOff>
      <xdr:row>76</xdr:row>
      <xdr:rowOff>18414</xdr:rowOff>
    </xdr:to>
    <xdr:cxnSp macro="">
      <xdr:nvCxnSpPr>
        <xdr:cNvPr id="371" name="直線コネクタ 370"/>
        <xdr:cNvCxnSpPr/>
      </xdr:nvCxnSpPr>
      <xdr:spPr>
        <a:xfrm>
          <a:off x="3987800" y="130162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142240</xdr:rowOff>
    </xdr:from>
    <xdr:to>
      <xdr:col>5</xdr:col>
      <xdr:colOff>549275</xdr:colOff>
      <xdr:row>75</xdr:row>
      <xdr:rowOff>157480</xdr:rowOff>
    </xdr:to>
    <xdr:cxnSp macro="">
      <xdr:nvCxnSpPr>
        <xdr:cNvPr id="374" name="直線コネクタ 373"/>
        <xdr:cNvCxnSpPr/>
      </xdr:nvCxnSpPr>
      <xdr:spPr>
        <a:xfrm>
          <a:off x="3098800" y="13000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142240</xdr:rowOff>
    </xdr:from>
    <xdr:to>
      <xdr:col>4</xdr:col>
      <xdr:colOff>346075</xdr:colOff>
      <xdr:row>75</xdr:row>
      <xdr:rowOff>147955</xdr:rowOff>
    </xdr:to>
    <xdr:cxnSp macro="">
      <xdr:nvCxnSpPr>
        <xdr:cNvPr id="377" name="直線コネクタ 376"/>
        <xdr:cNvCxnSpPr/>
      </xdr:nvCxnSpPr>
      <xdr:spPr>
        <a:xfrm flipV="1">
          <a:off x="2209800" y="13000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147955</xdr:rowOff>
    </xdr:to>
    <xdr:cxnSp macro="">
      <xdr:nvCxnSpPr>
        <xdr:cNvPr id="380" name="直線コネクタ 379"/>
        <xdr:cNvCxnSpPr/>
      </xdr:nvCxnSpPr>
      <xdr:spPr>
        <a:xfrm>
          <a:off x="1320800" y="13004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139065</xdr:rowOff>
    </xdr:from>
    <xdr:to>
      <xdr:col>7</xdr:col>
      <xdr:colOff>66675</xdr:colOff>
      <xdr:row>76</xdr:row>
      <xdr:rowOff>69214</xdr:rowOff>
    </xdr:to>
    <xdr:sp macro="" textlink="">
      <xdr:nvSpPr>
        <xdr:cNvPr id="390" name="円/楕円 389"/>
        <xdr:cNvSpPr/>
      </xdr:nvSpPr>
      <xdr:spPr>
        <a:xfrm>
          <a:off x="47752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111141</xdr:rowOff>
    </xdr:from>
    <xdr:ext cx="762000" cy="259045"/>
    <xdr:sp macro="" textlink="">
      <xdr:nvSpPr>
        <xdr:cNvPr id="391" name="公債費該当値テキスト"/>
        <xdr:cNvSpPr txBox="1"/>
      </xdr:nvSpPr>
      <xdr:spPr>
        <a:xfrm>
          <a:off x="49149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92" name="円/楕円 391"/>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21607</xdr:rowOff>
    </xdr:from>
    <xdr:ext cx="736600" cy="259045"/>
    <xdr:sp macro="" textlink="">
      <xdr:nvSpPr>
        <xdr:cNvPr id="393" name="テキスト ボックス 392"/>
        <xdr:cNvSpPr txBox="1"/>
      </xdr:nvSpPr>
      <xdr:spPr>
        <a:xfrm>
          <a:off x="3606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91440</xdr:rowOff>
    </xdr:from>
    <xdr:to>
      <xdr:col>4</xdr:col>
      <xdr:colOff>396875</xdr:colOff>
      <xdr:row>76</xdr:row>
      <xdr:rowOff>21589</xdr:rowOff>
    </xdr:to>
    <xdr:sp macro="" textlink="">
      <xdr:nvSpPr>
        <xdr:cNvPr id="394" name="円/楕円 393"/>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6366</xdr:rowOff>
    </xdr:from>
    <xdr:ext cx="762000" cy="259045"/>
    <xdr:sp macro="" textlink="">
      <xdr:nvSpPr>
        <xdr:cNvPr id="395" name="テキスト ボックス 394"/>
        <xdr:cNvSpPr txBox="1"/>
      </xdr:nvSpPr>
      <xdr:spPr>
        <a:xfrm>
          <a:off x="2717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97155</xdr:rowOff>
    </xdr:from>
    <xdr:to>
      <xdr:col>3</xdr:col>
      <xdr:colOff>193675</xdr:colOff>
      <xdr:row>76</xdr:row>
      <xdr:rowOff>27305</xdr:rowOff>
    </xdr:to>
    <xdr:sp macro="" textlink="">
      <xdr:nvSpPr>
        <xdr:cNvPr id="396" name="円/楕円 395"/>
        <xdr:cNvSpPr/>
      </xdr:nvSpPr>
      <xdr:spPr>
        <a:xfrm>
          <a:off x="2159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12082</xdr:rowOff>
    </xdr:from>
    <xdr:ext cx="762000" cy="259045"/>
    <xdr:sp macro="" textlink="">
      <xdr:nvSpPr>
        <xdr:cNvPr id="397" name="テキスト ボックス 396"/>
        <xdr:cNvSpPr txBox="1"/>
      </xdr:nvSpPr>
      <xdr:spPr>
        <a:xfrm>
          <a:off x="1828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98" name="円/楕円 397"/>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10177</xdr:rowOff>
    </xdr:from>
    <xdr:ext cx="762000" cy="259045"/>
    <xdr:sp macro="" textlink="">
      <xdr:nvSpPr>
        <xdr:cNvPr id="399" name="テキスト ボックス 398"/>
        <xdr:cNvSpPr txBox="1"/>
      </xdr:nvSpPr>
      <xdr:spPr>
        <a:xfrm>
          <a:off x="939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人件費は、類似団体を大きく上回り高い水準にあるが、人件費以外は類似団体平均と同程度または下回る位置にあるので、公債費以外は類似団体平均をやや下回っている。</a:t>
          </a:r>
          <a:endParaRPr lang="ja-JP" altLang="ja-JP" sz="1300">
            <a:effectLst/>
          </a:endParaRPr>
        </a:p>
        <a:p>
          <a:r>
            <a:rPr kumimoji="1" lang="ja-JP" altLang="ja-JP" sz="1300">
              <a:solidFill>
                <a:schemeClr val="dk1"/>
              </a:solidFill>
              <a:effectLst/>
              <a:latin typeface="+mn-lt"/>
              <a:ea typeface="+mn-ea"/>
              <a:cs typeface="+mn-cs"/>
            </a:rPr>
            <a:t>　本市の場合、人件費について特に高い値となっている。過去には退職者非補充などにより職員削減に取り組んできた経過があるものの、今後は小学校や保育所及び公共施設の統廃合・見直しなどによって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81280</xdr:rowOff>
    </xdr:to>
    <xdr:cxnSp macro="">
      <xdr:nvCxnSpPr>
        <xdr:cNvPr id="432" name="直線コネクタ 431"/>
        <xdr:cNvCxnSpPr/>
      </xdr:nvCxnSpPr>
      <xdr:spPr>
        <a:xfrm flipV="1">
          <a:off x="15671800" y="13096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134620</xdr:rowOff>
    </xdr:to>
    <xdr:cxnSp macro="">
      <xdr:nvCxnSpPr>
        <xdr:cNvPr id="435" name="直線コネクタ 434"/>
        <xdr:cNvCxnSpPr/>
      </xdr:nvCxnSpPr>
      <xdr:spPr>
        <a:xfrm flipV="1">
          <a:off x="14782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76</xdr:row>
      <xdr:rowOff>153670</xdr:rowOff>
    </xdr:to>
    <xdr:cxnSp macro="">
      <xdr:nvCxnSpPr>
        <xdr:cNvPr id="438" name="直線コネクタ 437"/>
        <xdr:cNvCxnSpPr/>
      </xdr:nvCxnSpPr>
      <xdr:spPr>
        <a:xfrm flipV="1">
          <a:off x="13893800" y="13164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76</xdr:row>
      <xdr:rowOff>157480</xdr:rowOff>
    </xdr:to>
    <xdr:cxnSp macro="">
      <xdr:nvCxnSpPr>
        <xdr:cNvPr id="441" name="直線コネクタ 440"/>
        <xdr:cNvCxnSpPr/>
      </xdr:nvCxnSpPr>
      <xdr:spPr>
        <a:xfrm flipV="1">
          <a:off x="13004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51" name="円/楕円 450"/>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52"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3" name="円/楕円 452"/>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54" name="テキスト ボックス 453"/>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5" name="円/楕円 454"/>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56" name="テキスト ボックス 455"/>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7" name="円/楕円 456"/>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58" name="テキスト ボックス 457"/>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9" name="円/楕円 458"/>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60" name="テキスト ボックス 45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高知県土佐清水市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85661</xdr:rowOff>
    </xdr:from>
    <xdr:to>
      <xdr:col>4</xdr:col>
      <xdr:colOff>1117600</xdr:colOff>
      <xdr:row>15</xdr:row>
      <xdr:rowOff>98717</xdr:rowOff>
    </xdr:to>
    <xdr:cxnSp macro="">
      <xdr:nvCxnSpPr>
        <xdr:cNvPr id="50" name="直線コネクタ 49"/>
        <xdr:cNvCxnSpPr/>
      </xdr:nvCxnSpPr>
      <xdr:spPr bwMode="auto">
        <a:xfrm flipV="1">
          <a:off x="5003800" y="2705036"/>
          <a:ext cx="647700" cy="1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88252</xdr:rowOff>
    </xdr:from>
    <xdr:to>
      <xdr:col>4</xdr:col>
      <xdr:colOff>469900</xdr:colOff>
      <xdr:row>15</xdr:row>
      <xdr:rowOff>98717</xdr:rowOff>
    </xdr:to>
    <xdr:cxnSp macro="">
      <xdr:nvCxnSpPr>
        <xdr:cNvPr id="53" name="直線コネクタ 52"/>
        <xdr:cNvCxnSpPr/>
      </xdr:nvCxnSpPr>
      <xdr:spPr bwMode="auto">
        <a:xfrm>
          <a:off x="4305300" y="2707627"/>
          <a:ext cx="698500" cy="1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88252</xdr:rowOff>
    </xdr:from>
    <xdr:to>
      <xdr:col>3</xdr:col>
      <xdr:colOff>904875</xdr:colOff>
      <xdr:row>15</xdr:row>
      <xdr:rowOff>146761</xdr:rowOff>
    </xdr:to>
    <xdr:cxnSp macro="">
      <xdr:nvCxnSpPr>
        <xdr:cNvPr id="56" name="直線コネクタ 55"/>
        <xdr:cNvCxnSpPr/>
      </xdr:nvCxnSpPr>
      <xdr:spPr bwMode="auto">
        <a:xfrm flipV="1">
          <a:off x="3606800" y="2707627"/>
          <a:ext cx="698500" cy="5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146761</xdr:rowOff>
    </xdr:from>
    <xdr:to>
      <xdr:col>3</xdr:col>
      <xdr:colOff>206375</xdr:colOff>
      <xdr:row>15</xdr:row>
      <xdr:rowOff>150673</xdr:rowOff>
    </xdr:to>
    <xdr:cxnSp macro="">
      <xdr:nvCxnSpPr>
        <xdr:cNvPr id="59" name="直線コネクタ 58"/>
        <xdr:cNvCxnSpPr/>
      </xdr:nvCxnSpPr>
      <xdr:spPr bwMode="auto">
        <a:xfrm flipV="1">
          <a:off x="2908300" y="2766136"/>
          <a:ext cx="698500" cy="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34861</xdr:rowOff>
    </xdr:from>
    <xdr:to>
      <xdr:col>5</xdr:col>
      <xdr:colOff>34925</xdr:colOff>
      <xdr:row>15</xdr:row>
      <xdr:rowOff>136461</xdr:rowOff>
    </xdr:to>
    <xdr:sp macro="" textlink="">
      <xdr:nvSpPr>
        <xdr:cNvPr id="69" name="円/楕円 68"/>
        <xdr:cNvSpPr/>
      </xdr:nvSpPr>
      <xdr:spPr bwMode="auto">
        <a:xfrm>
          <a:off x="5600700" y="265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51388</xdr:rowOff>
    </xdr:from>
    <xdr:ext cx="762000" cy="259045"/>
    <xdr:sp macro="" textlink="">
      <xdr:nvSpPr>
        <xdr:cNvPr id="70" name="人口1人当たり決算額の推移該当値テキスト130"/>
        <xdr:cNvSpPr txBox="1"/>
      </xdr:nvSpPr>
      <xdr:spPr>
        <a:xfrm>
          <a:off x="5740400" y="249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47917</xdr:rowOff>
    </xdr:from>
    <xdr:to>
      <xdr:col>4</xdr:col>
      <xdr:colOff>520700</xdr:colOff>
      <xdr:row>15</xdr:row>
      <xdr:rowOff>149517</xdr:rowOff>
    </xdr:to>
    <xdr:sp macro="" textlink="">
      <xdr:nvSpPr>
        <xdr:cNvPr id="71" name="円/楕円 70"/>
        <xdr:cNvSpPr/>
      </xdr:nvSpPr>
      <xdr:spPr bwMode="auto">
        <a:xfrm>
          <a:off x="4953000" y="266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159694</xdr:rowOff>
    </xdr:from>
    <xdr:ext cx="736600" cy="259045"/>
    <xdr:sp macro="" textlink="">
      <xdr:nvSpPr>
        <xdr:cNvPr id="72" name="テキスト ボックス 71"/>
        <xdr:cNvSpPr txBox="1"/>
      </xdr:nvSpPr>
      <xdr:spPr>
        <a:xfrm>
          <a:off x="4622800" y="2436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125,977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37452</xdr:rowOff>
    </xdr:from>
    <xdr:to>
      <xdr:col>3</xdr:col>
      <xdr:colOff>955675</xdr:colOff>
      <xdr:row>15</xdr:row>
      <xdr:rowOff>139052</xdr:rowOff>
    </xdr:to>
    <xdr:sp macro="" textlink="">
      <xdr:nvSpPr>
        <xdr:cNvPr id="73" name="円/楕円 72"/>
        <xdr:cNvSpPr/>
      </xdr:nvSpPr>
      <xdr:spPr bwMode="auto">
        <a:xfrm>
          <a:off x="4254500" y="265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149229</xdr:rowOff>
    </xdr:from>
    <xdr:ext cx="762000" cy="259045"/>
    <xdr:sp macro="" textlink="">
      <xdr:nvSpPr>
        <xdr:cNvPr id="74" name="テキスト ボックス 73"/>
        <xdr:cNvSpPr txBox="1"/>
      </xdr:nvSpPr>
      <xdr:spPr>
        <a:xfrm>
          <a:off x="3924300" y="242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126,801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95961</xdr:rowOff>
    </xdr:from>
    <xdr:to>
      <xdr:col>3</xdr:col>
      <xdr:colOff>257175</xdr:colOff>
      <xdr:row>16</xdr:row>
      <xdr:rowOff>26111</xdr:rowOff>
    </xdr:to>
    <xdr:sp macro="" textlink="">
      <xdr:nvSpPr>
        <xdr:cNvPr id="75" name="円/楕円 74"/>
        <xdr:cNvSpPr/>
      </xdr:nvSpPr>
      <xdr:spPr bwMode="auto">
        <a:xfrm>
          <a:off x="3556000" y="271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36288</xdr:rowOff>
    </xdr:from>
    <xdr:ext cx="762000" cy="259045"/>
    <xdr:sp macro="" textlink="">
      <xdr:nvSpPr>
        <xdr:cNvPr id="76" name="テキスト ボックス 75"/>
        <xdr:cNvSpPr txBox="1"/>
      </xdr:nvSpPr>
      <xdr:spPr>
        <a:xfrm>
          <a:off x="3225800" y="24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122,194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99873</xdr:rowOff>
    </xdr:from>
    <xdr:to>
      <xdr:col>2</xdr:col>
      <xdr:colOff>692150</xdr:colOff>
      <xdr:row>16</xdr:row>
      <xdr:rowOff>30023</xdr:rowOff>
    </xdr:to>
    <xdr:sp macro="" textlink="">
      <xdr:nvSpPr>
        <xdr:cNvPr id="77" name="円/楕円 76"/>
        <xdr:cNvSpPr/>
      </xdr:nvSpPr>
      <xdr:spPr bwMode="auto">
        <a:xfrm>
          <a:off x="2857500" y="2719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40200</xdr:rowOff>
    </xdr:from>
    <xdr:ext cx="762000" cy="259045"/>
    <xdr:sp macro="" textlink="">
      <xdr:nvSpPr>
        <xdr:cNvPr id="78" name="テキスト ボックス 77"/>
        <xdr:cNvSpPr txBox="1"/>
      </xdr:nvSpPr>
      <xdr:spPr>
        <a:xfrm>
          <a:off x="2527300" y="248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189804</xdr:rowOff>
    </xdr:from>
    <xdr:to>
      <xdr:col>4</xdr:col>
      <xdr:colOff>1117600</xdr:colOff>
      <xdr:row>37</xdr:row>
      <xdr:rowOff>229839</xdr:rowOff>
    </xdr:to>
    <xdr:cxnSp macro="">
      <xdr:nvCxnSpPr>
        <xdr:cNvPr id="112" name="直線コネクタ 111"/>
        <xdr:cNvCxnSpPr/>
      </xdr:nvCxnSpPr>
      <xdr:spPr bwMode="auto">
        <a:xfrm flipV="1">
          <a:off x="5003800" y="7314504"/>
          <a:ext cx="647700" cy="4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229839</xdr:rowOff>
    </xdr:from>
    <xdr:to>
      <xdr:col>4</xdr:col>
      <xdr:colOff>469900</xdr:colOff>
      <xdr:row>37</xdr:row>
      <xdr:rowOff>253801</xdr:rowOff>
    </xdr:to>
    <xdr:cxnSp macro="">
      <xdr:nvCxnSpPr>
        <xdr:cNvPr id="115" name="直線コネクタ 114"/>
        <xdr:cNvCxnSpPr/>
      </xdr:nvCxnSpPr>
      <xdr:spPr bwMode="auto">
        <a:xfrm flipV="1">
          <a:off x="4305300" y="7354539"/>
          <a:ext cx="698500" cy="2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239368</xdr:rowOff>
    </xdr:from>
    <xdr:to>
      <xdr:col>3</xdr:col>
      <xdr:colOff>904875</xdr:colOff>
      <xdr:row>37</xdr:row>
      <xdr:rowOff>253801</xdr:rowOff>
    </xdr:to>
    <xdr:cxnSp macro="">
      <xdr:nvCxnSpPr>
        <xdr:cNvPr id="118" name="直線コネクタ 117"/>
        <xdr:cNvCxnSpPr/>
      </xdr:nvCxnSpPr>
      <xdr:spPr bwMode="auto">
        <a:xfrm>
          <a:off x="3606800" y="7364068"/>
          <a:ext cx="698500" cy="14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239368</xdr:rowOff>
    </xdr:from>
    <xdr:to>
      <xdr:col>3</xdr:col>
      <xdr:colOff>206375</xdr:colOff>
      <xdr:row>37</xdr:row>
      <xdr:rowOff>240584</xdr:rowOff>
    </xdr:to>
    <xdr:cxnSp macro="">
      <xdr:nvCxnSpPr>
        <xdr:cNvPr id="121" name="直線コネクタ 120"/>
        <xdr:cNvCxnSpPr/>
      </xdr:nvCxnSpPr>
      <xdr:spPr bwMode="auto">
        <a:xfrm flipV="1">
          <a:off x="2908300" y="7364068"/>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139004</xdr:rowOff>
    </xdr:from>
    <xdr:to>
      <xdr:col>5</xdr:col>
      <xdr:colOff>34925</xdr:colOff>
      <xdr:row>37</xdr:row>
      <xdr:rowOff>240604</xdr:rowOff>
    </xdr:to>
    <xdr:sp macro="" textlink="">
      <xdr:nvSpPr>
        <xdr:cNvPr id="131" name="円/楕円 130"/>
        <xdr:cNvSpPr/>
      </xdr:nvSpPr>
      <xdr:spPr bwMode="auto">
        <a:xfrm>
          <a:off x="5600700" y="726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155531</xdr:rowOff>
    </xdr:from>
    <xdr:ext cx="762000" cy="259045"/>
    <xdr:sp macro="" textlink="">
      <xdr:nvSpPr>
        <xdr:cNvPr id="132" name="人口1人当たり決算額の推移該当値テキスト445"/>
        <xdr:cNvSpPr txBox="1"/>
      </xdr:nvSpPr>
      <xdr:spPr>
        <a:xfrm>
          <a:off x="5740400" y="710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63,516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179039</xdr:rowOff>
    </xdr:from>
    <xdr:to>
      <xdr:col>4</xdr:col>
      <xdr:colOff>520700</xdr:colOff>
      <xdr:row>37</xdr:row>
      <xdr:rowOff>280639</xdr:rowOff>
    </xdr:to>
    <xdr:sp macro="" textlink="">
      <xdr:nvSpPr>
        <xdr:cNvPr id="133" name="円/楕円 132"/>
        <xdr:cNvSpPr/>
      </xdr:nvSpPr>
      <xdr:spPr bwMode="auto">
        <a:xfrm>
          <a:off x="4953000" y="730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119366</xdr:rowOff>
    </xdr:from>
    <xdr:ext cx="736600" cy="259045"/>
    <xdr:sp macro="" textlink="">
      <xdr:nvSpPr>
        <xdr:cNvPr id="134" name="テキスト ボックス 133"/>
        <xdr:cNvSpPr txBox="1"/>
      </xdr:nvSpPr>
      <xdr:spPr>
        <a:xfrm>
          <a:off x="4622800" y="7072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53,008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203001</xdr:rowOff>
    </xdr:from>
    <xdr:to>
      <xdr:col>3</xdr:col>
      <xdr:colOff>955675</xdr:colOff>
      <xdr:row>37</xdr:row>
      <xdr:rowOff>304601</xdr:rowOff>
    </xdr:to>
    <xdr:sp macro="" textlink="">
      <xdr:nvSpPr>
        <xdr:cNvPr id="135" name="円/楕円 134"/>
        <xdr:cNvSpPr/>
      </xdr:nvSpPr>
      <xdr:spPr bwMode="auto">
        <a:xfrm>
          <a:off x="4254500" y="73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143328</xdr:rowOff>
    </xdr:from>
    <xdr:ext cx="762000" cy="259045"/>
    <xdr:sp macro="" textlink="">
      <xdr:nvSpPr>
        <xdr:cNvPr id="136" name="テキスト ボックス 135"/>
        <xdr:cNvSpPr txBox="1"/>
      </xdr:nvSpPr>
      <xdr:spPr>
        <a:xfrm>
          <a:off x="3924300" y="709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46,719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188568</xdr:rowOff>
    </xdr:from>
    <xdr:to>
      <xdr:col>3</xdr:col>
      <xdr:colOff>257175</xdr:colOff>
      <xdr:row>37</xdr:row>
      <xdr:rowOff>290168</xdr:rowOff>
    </xdr:to>
    <xdr:sp macro="" textlink="">
      <xdr:nvSpPr>
        <xdr:cNvPr id="137" name="円/楕円 136"/>
        <xdr:cNvSpPr/>
      </xdr:nvSpPr>
      <xdr:spPr bwMode="auto">
        <a:xfrm>
          <a:off x="3556000" y="731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128895</xdr:rowOff>
    </xdr:from>
    <xdr:ext cx="762000" cy="259045"/>
    <xdr:sp macro="" textlink="">
      <xdr:nvSpPr>
        <xdr:cNvPr id="138" name="テキスト ボックス 137"/>
        <xdr:cNvSpPr txBox="1"/>
      </xdr:nvSpPr>
      <xdr:spPr>
        <a:xfrm>
          <a:off x="3225800" y="708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50,507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189784</xdr:rowOff>
    </xdr:from>
    <xdr:to>
      <xdr:col>2</xdr:col>
      <xdr:colOff>692150</xdr:colOff>
      <xdr:row>37</xdr:row>
      <xdr:rowOff>291384</xdr:rowOff>
    </xdr:to>
    <xdr:sp macro="" textlink="">
      <xdr:nvSpPr>
        <xdr:cNvPr id="139" name="円/楕円 138"/>
        <xdr:cNvSpPr/>
      </xdr:nvSpPr>
      <xdr:spPr bwMode="auto">
        <a:xfrm>
          <a:off x="2857500" y="731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130111</xdr:rowOff>
    </xdr:from>
    <xdr:ext cx="762000" cy="259045"/>
    <xdr:sp macro="" textlink="">
      <xdr:nvSpPr>
        <xdr:cNvPr id="140" name="テキスト ボックス 139"/>
        <xdr:cNvSpPr txBox="1"/>
      </xdr:nvSpPr>
      <xdr:spPr>
        <a:xfrm>
          <a:off x="2527300" y="708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14,295
14,234
266.34
11,468,366
11,343,909
42,802
5,154,775
15,577,001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17.9
150.4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95885</xdr:rowOff>
    </xdr:from>
    <xdr:to>
      <xdr:col>6</xdr:col>
      <xdr:colOff>511175</xdr:colOff>
      <xdr:row>31</xdr:row>
      <xdr:rowOff>167386</xdr:rowOff>
    </xdr:to>
    <xdr:cxnSp macro="">
      <xdr:nvCxnSpPr>
        <xdr:cNvPr id="61" name="直線コネクタ 60"/>
        <xdr:cNvCxnSpPr/>
      </xdr:nvCxnSpPr>
      <xdr:spPr>
        <a:xfrm flipV="1">
          <a:off x="3797300" y="5410835"/>
          <a:ext cx="8382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167386</xdr:rowOff>
    </xdr:from>
    <xdr:to>
      <xdr:col>5</xdr:col>
      <xdr:colOff>358775</xdr:colOff>
      <xdr:row>32</xdr:row>
      <xdr:rowOff>2832</xdr:rowOff>
    </xdr:to>
    <xdr:cxnSp macro="">
      <xdr:nvCxnSpPr>
        <xdr:cNvPr id="64" name="直線コネクタ 63"/>
        <xdr:cNvCxnSpPr/>
      </xdr:nvCxnSpPr>
      <xdr:spPr>
        <a:xfrm flipV="1">
          <a:off x="2908300" y="548233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117996</xdr:rowOff>
    </xdr:from>
    <xdr:to>
      <xdr:col>4</xdr:col>
      <xdr:colOff>155575</xdr:colOff>
      <xdr:row>32</xdr:row>
      <xdr:rowOff>2832</xdr:rowOff>
    </xdr:to>
    <xdr:cxnSp macro="">
      <xdr:nvCxnSpPr>
        <xdr:cNvPr id="67" name="直線コネクタ 66"/>
        <xdr:cNvCxnSpPr/>
      </xdr:nvCxnSpPr>
      <xdr:spPr>
        <a:xfrm>
          <a:off x="2019300" y="5432946"/>
          <a:ext cx="889000" cy="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117996</xdr:rowOff>
    </xdr:from>
    <xdr:to>
      <xdr:col>2</xdr:col>
      <xdr:colOff>638175</xdr:colOff>
      <xdr:row>31</xdr:row>
      <xdr:rowOff>126886</xdr:rowOff>
    </xdr:to>
    <xdr:cxnSp macro="">
      <xdr:nvCxnSpPr>
        <xdr:cNvPr id="70" name="直線コネクタ 69"/>
        <xdr:cNvCxnSpPr/>
      </xdr:nvCxnSpPr>
      <xdr:spPr>
        <a:xfrm flipV="1">
          <a:off x="1130300" y="5432946"/>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45085</xdr:rowOff>
    </xdr:from>
    <xdr:to>
      <xdr:col>6</xdr:col>
      <xdr:colOff>561975</xdr:colOff>
      <xdr:row>31</xdr:row>
      <xdr:rowOff>146685</xdr:rowOff>
    </xdr:to>
    <xdr:sp macro="" textlink="">
      <xdr:nvSpPr>
        <xdr:cNvPr id="80" name="円/楕円 79"/>
        <xdr:cNvSpPr/>
      </xdr:nvSpPr>
      <xdr:spPr>
        <a:xfrm>
          <a:off x="4584700" y="53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67962</xdr:rowOff>
    </xdr:from>
    <xdr:ext cx="599010" cy="259045"/>
    <xdr:sp macro="" textlink="">
      <xdr:nvSpPr>
        <xdr:cNvPr id="81" name="人件費該当値テキスト"/>
        <xdr:cNvSpPr txBox="1"/>
      </xdr:nvSpPr>
      <xdr:spPr>
        <a:xfrm>
          <a:off x="4686300" y="52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133,950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116586</xdr:rowOff>
    </xdr:from>
    <xdr:to>
      <xdr:col>5</xdr:col>
      <xdr:colOff>409575</xdr:colOff>
      <xdr:row>32</xdr:row>
      <xdr:rowOff>46736</xdr:rowOff>
    </xdr:to>
    <xdr:sp macro="" textlink="">
      <xdr:nvSpPr>
        <xdr:cNvPr id="82" name="円/楕円 81"/>
        <xdr:cNvSpPr/>
      </xdr:nvSpPr>
      <xdr:spPr>
        <a:xfrm>
          <a:off x="3746500" y="54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63263</xdr:rowOff>
    </xdr:from>
    <xdr:ext cx="599010" cy="259045"/>
    <xdr:sp macro="" textlink="">
      <xdr:nvSpPr>
        <xdr:cNvPr id="83" name="テキスト ボックス 82"/>
        <xdr:cNvSpPr txBox="1"/>
      </xdr:nvSpPr>
      <xdr:spPr>
        <a:xfrm>
          <a:off x="3497794" y="520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128,320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123482</xdr:rowOff>
    </xdr:from>
    <xdr:to>
      <xdr:col>4</xdr:col>
      <xdr:colOff>206375</xdr:colOff>
      <xdr:row>32</xdr:row>
      <xdr:rowOff>53632</xdr:rowOff>
    </xdr:to>
    <xdr:sp macro="" textlink="">
      <xdr:nvSpPr>
        <xdr:cNvPr id="84" name="円/楕円 83"/>
        <xdr:cNvSpPr/>
      </xdr:nvSpPr>
      <xdr:spPr>
        <a:xfrm>
          <a:off x="2857500" y="54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70159</xdr:rowOff>
    </xdr:from>
    <xdr:ext cx="599010" cy="259045"/>
    <xdr:sp macro="" textlink="">
      <xdr:nvSpPr>
        <xdr:cNvPr id="85" name="テキスト ボックス 84"/>
        <xdr:cNvSpPr txBox="1"/>
      </xdr:nvSpPr>
      <xdr:spPr>
        <a:xfrm>
          <a:off x="2608794" y="521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127,777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67196</xdr:rowOff>
    </xdr:from>
    <xdr:to>
      <xdr:col>3</xdr:col>
      <xdr:colOff>3175</xdr:colOff>
      <xdr:row>31</xdr:row>
      <xdr:rowOff>168796</xdr:rowOff>
    </xdr:to>
    <xdr:sp macro="" textlink="">
      <xdr:nvSpPr>
        <xdr:cNvPr id="86" name="円/楕円 85"/>
        <xdr:cNvSpPr/>
      </xdr:nvSpPr>
      <xdr:spPr>
        <a:xfrm>
          <a:off x="1968500" y="53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13873</xdr:rowOff>
    </xdr:from>
    <xdr:ext cx="599010" cy="259045"/>
    <xdr:sp macro="" textlink="">
      <xdr:nvSpPr>
        <xdr:cNvPr id="87" name="テキスト ボックス 86"/>
        <xdr:cNvSpPr txBox="1"/>
      </xdr:nvSpPr>
      <xdr:spPr>
        <a:xfrm>
          <a:off x="1719794" y="515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132,209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76086</xdr:rowOff>
    </xdr:from>
    <xdr:to>
      <xdr:col>1</xdr:col>
      <xdr:colOff>485775</xdr:colOff>
      <xdr:row>32</xdr:row>
      <xdr:rowOff>6236</xdr:rowOff>
    </xdr:to>
    <xdr:sp macro="" textlink="">
      <xdr:nvSpPr>
        <xdr:cNvPr id="88" name="円/楕円 87"/>
        <xdr:cNvSpPr/>
      </xdr:nvSpPr>
      <xdr:spPr>
        <a:xfrm>
          <a:off x="1079500" y="5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22763</xdr:rowOff>
    </xdr:from>
    <xdr:ext cx="599010" cy="259045"/>
    <xdr:sp macro="" textlink="">
      <xdr:nvSpPr>
        <xdr:cNvPr id="89" name="テキスト ボックス 88"/>
        <xdr:cNvSpPr txBox="1"/>
      </xdr:nvSpPr>
      <xdr:spPr>
        <a:xfrm>
          <a:off x="830794" y="516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18974</xdr:rowOff>
    </xdr:from>
    <xdr:to>
      <xdr:col>6</xdr:col>
      <xdr:colOff>511175</xdr:colOff>
      <xdr:row>55</xdr:row>
      <xdr:rowOff>23343</xdr:rowOff>
    </xdr:to>
    <xdr:cxnSp macro="">
      <xdr:nvCxnSpPr>
        <xdr:cNvPr id="119" name="直線コネクタ 118"/>
        <xdr:cNvCxnSpPr/>
      </xdr:nvCxnSpPr>
      <xdr:spPr>
        <a:xfrm flipV="1">
          <a:off x="3797300" y="9448724"/>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23343</xdr:rowOff>
    </xdr:from>
    <xdr:to>
      <xdr:col>5</xdr:col>
      <xdr:colOff>358775</xdr:colOff>
      <xdr:row>55</xdr:row>
      <xdr:rowOff>120218</xdr:rowOff>
    </xdr:to>
    <xdr:cxnSp macro="">
      <xdr:nvCxnSpPr>
        <xdr:cNvPr id="122" name="直線コネクタ 121"/>
        <xdr:cNvCxnSpPr/>
      </xdr:nvCxnSpPr>
      <xdr:spPr>
        <a:xfrm flipV="1">
          <a:off x="2908300" y="9453093"/>
          <a:ext cx="889000" cy="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120218</xdr:rowOff>
    </xdr:from>
    <xdr:to>
      <xdr:col>4</xdr:col>
      <xdr:colOff>155575</xdr:colOff>
      <xdr:row>56</xdr:row>
      <xdr:rowOff>17158</xdr:rowOff>
    </xdr:to>
    <xdr:cxnSp macro="">
      <xdr:nvCxnSpPr>
        <xdr:cNvPr id="125" name="直線コネクタ 124"/>
        <xdr:cNvCxnSpPr/>
      </xdr:nvCxnSpPr>
      <xdr:spPr>
        <a:xfrm flipV="1">
          <a:off x="2019300" y="9549968"/>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17158</xdr:rowOff>
    </xdr:from>
    <xdr:to>
      <xdr:col>2</xdr:col>
      <xdr:colOff>638175</xdr:colOff>
      <xdr:row>56</xdr:row>
      <xdr:rowOff>67488</xdr:rowOff>
    </xdr:to>
    <xdr:cxnSp macro="">
      <xdr:nvCxnSpPr>
        <xdr:cNvPr id="128" name="直線コネクタ 127"/>
        <xdr:cNvCxnSpPr/>
      </xdr:nvCxnSpPr>
      <xdr:spPr>
        <a:xfrm flipV="1">
          <a:off x="1130300" y="9618358"/>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139624</xdr:rowOff>
    </xdr:from>
    <xdr:to>
      <xdr:col>6</xdr:col>
      <xdr:colOff>561975</xdr:colOff>
      <xdr:row>55</xdr:row>
      <xdr:rowOff>69774</xdr:rowOff>
    </xdr:to>
    <xdr:sp macro="" textlink="">
      <xdr:nvSpPr>
        <xdr:cNvPr id="138" name="円/楕円 137"/>
        <xdr:cNvSpPr/>
      </xdr:nvSpPr>
      <xdr:spPr>
        <a:xfrm>
          <a:off x="4584700" y="93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162501</xdr:rowOff>
    </xdr:from>
    <xdr:ext cx="534377" cy="259045"/>
    <xdr:sp macro="" textlink="">
      <xdr:nvSpPr>
        <xdr:cNvPr id="139" name="物件費該当値テキスト"/>
        <xdr:cNvSpPr txBox="1"/>
      </xdr:nvSpPr>
      <xdr:spPr>
        <a:xfrm>
          <a:off x="4686300" y="92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86,006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143993</xdr:rowOff>
    </xdr:from>
    <xdr:to>
      <xdr:col>5</xdr:col>
      <xdr:colOff>409575</xdr:colOff>
      <xdr:row>55</xdr:row>
      <xdr:rowOff>74143</xdr:rowOff>
    </xdr:to>
    <xdr:sp macro="" textlink="">
      <xdr:nvSpPr>
        <xdr:cNvPr id="140" name="円/楕円 139"/>
        <xdr:cNvSpPr/>
      </xdr:nvSpPr>
      <xdr:spPr>
        <a:xfrm>
          <a:off x="3746500" y="94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90670</xdr:rowOff>
    </xdr:from>
    <xdr:ext cx="534377" cy="259045"/>
    <xdr:sp macro="" textlink="">
      <xdr:nvSpPr>
        <xdr:cNvPr id="141" name="テキスト ボックス 140"/>
        <xdr:cNvSpPr txBox="1"/>
      </xdr:nvSpPr>
      <xdr:spPr>
        <a:xfrm>
          <a:off x="3530111" y="91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69418</xdr:rowOff>
    </xdr:from>
    <xdr:to>
      <xdr:col>4</xdr:col>
      <xdr:colOff>206375</xdr:colOff>
      <xdr:row>55</xdr:row>
      <xdr:rowOff>171018</xdr:rowOff>
    </xdr:to>
    <xdr:sp macro="" textlink="">
      <xdr:nvSpPr>
        <xdr:cNvPr id="142" name="円/楕円 141"/>
        <xdr:cNvSpPr/>
      </xdr:nvSpPr>
      <xdr:spPr>
        <a:xfrm>
          <a:off x="2857500" y="94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16095</xdr:rowOff>
    </xdr:from>
    <xdr:ext cx="534377" cy="259045"/>
    <xdr:sp macro="" textlink="">
      <xdr:nvSpPr>
        <xdr:cNvPr id="143" name="テキスト ボックス 142"/>
        <xdr:cNvSpPr txBox="1"/>
      </xdr:nvSpPr>
      <xdr:spPr>
        <a:xfrm>
          <a:off x="2641111" y="92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137808</xdr:rowOff>
    </xdr:from>
    <xdr:to>
      <xdr:col>3</xdr:col>
      <xdr:colOff>3175</xdr:colOff>
      <xdr:row>56</xdr:row>
      <xdr:rowOff>67958</xdr:rowOff>
    </xdr:to>
    <xdr:sp macro="" textlink="">
      <xdr:nvSpPr>
        <xdr:cNvPr id="144" name="円/楕円 143"/>
        <xdr:cNvSpPr/>
      </xdr:nvSpPr>
      <xdr:spPr>
        <a:xfrm>
          <a:off x="1968500" y="95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84485</xdr:rowOff>
    </xdr:from>
    <xdr:ext cx="534377" cy="259045"/>
    <xdr:sp macro="" textlink="">
      <xdr:nvSpPr>
        <xdr:cNvPr id="145" name="テキスト ボックス 144"/>
        <xdr:cNvSpPr txBox="1"/>
      </xdr:nvSpPr>
      <xdr:spPr>
        <a:xfrm>
          <a:off x="1752111" y="93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16688</xdr:rowOff>
    </xdr:from>
    <xdr:to>
      <xdr:col>1</xdr:col>
      <xdr:colOff>485775</xdr:colOff>
      <xdr:row>56</xdr:row>
      <xdr:rowOff>118288</xdr:rowOff>
    </xdr:to>
    <xdr:sp macro="" textlink="">
      <xdr:nvSpPr>
        <xdr:cNvPr id="146" name="円/楕円 145"/>
        <xdr:cNvSpPr/>
      </xdr:nvSpPr>
      <xdr:spPr>
        <a:xfrm>
          <a:off x="1079500" y="96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134815</xdr:rowOff>
    </xdr:from>
    <xdr:ext cx="534377" cy="259045"/>
    <xdr:sp macro="" textlink="">
      <xdr:nvSpPr>
        <xdr:cNvPr id="147" name="テキスト ボックス 146"/>
        <xdr:cNvSpPr txBox="1"/>
      </xdr:nvSpPr>
      <xdr:spPr>
        <a:xfrm>
          <a:off x="863111" y="93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101491</xdr:rowOff>
    </xdr:from>
    <xdr:to>
      <xdr:col>6</xdr:col>
      <xdr:colOff>511175</xdr:colOff>
      <xdr:row>78</xdr:row>
      <xdr:rowOff>124220</xdr:rowOff>
    </xdr:to>
    <xdr:cxnSp macro="">
      <xdr:nvCxnSpPr>
        <xdr:cNvPr id="178" name="直線コネクタ 177"/>
        <xdr:cNvCxnSpPr/>
      </xdr:nvCxnSpPr>
      <xdr:spPr>
        <a:xfrm flipV="1">
          <a:off x="3797300" y="13474591"/>
          <a:ext cx="8382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89767</xdr:rowOff>
    </xdr:from>
    <xdr:to>
      <xdr:col>5</xdr:col>
      <xdr:colOff>358775</xdr:colOff>
      <xdr:row>78</xdr:row>
      <xdr:rowOff>124220</xdr:rowOff>
    </xdr:to>
    <xdr:cxnSp macro="">
      <xdr:nvCxnSpPr>
        <xdr:cNvPr id="181" name="直線コネクタ 180"/>
        <xdr:cNvCxnSpPr/>
      </xdr:nvCxnSpPr>
      <xdr:spPr>
        <a:xfrm>
          <a:off x="2908300" y="13462867"/>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89767</xdr:rowOff>
    </xdr:from>
    <xdr:to>
      <xdr:col>4</xdr:col>
      <xdr:colOff>155575</xdr:colOff>
      <xdr:row>78</xdr:row>
      <xdr:rowOff>151391</xdr:rowOff>
    </xdr:to>
    <xdr:cxnSp macro="">
      <xdr:nvCxnSpPr>
        <xdr:cNvPr id="184" name="直線コネクタ 183"/>
        <xdr:cNvCxnSpPr/>
      </xdr:nvCxnSpPr>
      <xdr:spPr>
        <a:xfrm flipV="1">
          <a:off x="2019300" y="13462867"/>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151391</xdr:rowOff>
    </xdr:from>
    <xdr:to>
      <xdr:col>2</xdr:col>
      <xdr:colOff>638175</xdr:colOff>
      <xdr:row>79</xdr:row>
      <xdr:rowOff>5087</xdr:rowOff>
    </xdr:to>
    <xdr:cxnSp macro="">
      <xdr:nvCxnSpPr>
        <xdr:cNvPr id="187" name="直線コネクタ 186"/>
        <xdr:cNvCxnSpPr/>
      </xdr:nvCxnSpPr>
      <xdr:spPr>
        <a:xfrm flipV="1">
          <a:off x="1130300" y="1352449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50691</xdr:rowOff>
    </xdr:from>
    <xdr:to>
      <xdr:col>6</xdr:col>
      <xdr:colOff>561975</xdr:colOff>
      <xdr:row>78</xdr:row>
      <xdr:rowOff>152291</xdr:rowOff>
    </xdr:to>
    <xdr:sp macro="" textlink="">
      <xdr:nvSpPr>
        <xdr:cNvPr id="197" name="円/楕円 196"/>
        <xdr:cNvSpPr/>
      </xdr:nvSpPr>
      <xdr:spPr>
        <a:xfrm>
          <a:off x="4584700" y="134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29118</xdr:rowOff>
    </xdr:from>
    <xdr:ext cx="469744" cy="259045"/>
    <xdr:sp macro="" textlink="">
      <xdr:nvSpPr>
        <xdr:cNvPr id="198" name="維持補修費該当値テキスト"/>
        <xdr:cNvSpPr txBox="1"/>
      </xdr:nvSpPr>
      <xdr:spPr>
        <a:xfrm>
          <a:off x="4686300" y="134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73420</xdr:rowOff>
    </xdr:from>
    <xdr:to>
      <xdr:col>5</xdr:col>
      <xdr:colOff>409575</xdr:colOff>
      <xdr:row>79</xdr:row>
      <xdr:rowOff>3570</xdr:rowOff>
    </xdr:to>
    <xdr:sp macro="" textlink="">
      <xdr:nvSpPr>
        <xdr:cNvPr id="199" name="円/楕円 198"/>
        <xdr:cNvSpPr/>
      </xdr:nvSpPr>
      <xdr:spPr>
        <a:xfrm>
          <a:off x="3746500" y="13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166147</xdr:rowOff>
    </xdr:from>
    <xdr:ext cx="469744" cy="259045"/>
    <xdr:sp macro="" textlink="">
      <xdr:nvSpPr>
        <xdr:cNvPr id="200" name="テキスト ボックス 199"/>
        <xdr:cNvSpPr txBox="1"/>
      </xdr:nvSpPr>
      <xdr:spPr>
        <a:xfrm>
          <a:off x="3562427" y="13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38967</xdr:rowOff>
    </xdr:from>
    <xdr:to>
      <xdr:col>4</xdr:col>
      <xdr:colOff>206375</xdr:colOff>
      <xdr:row>78</xdr:row>
      <xdr:rowOff>140567</xdr:rowOff>
    </xdr:to>
    <xdr:sp macro="" textlink="">
      <xdr:nvSpPr>
        <xdr:cNvPr id="201" name="円/楕円 200"/>
        <xdr:cNvSpPr/>
      </xdr:nvSpPr>
      <xdr:spPr>
        <a:xfrm>
          <a:off x="2857500" y="134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131694</xdr:rowOff>
    </xdr:from>
    <xdr:ext cx="469744" cy="259045"/>
    <xdr:sp macro="" textlink="">
      <xdr:nvSpPr>
        <xdr:cNvPr id="202" name="テキスト ボックス 201"/>
        <xdr:cNvSpPr txBox="1"/>
      </xdr:nvSpPr>
      <xdr:spPr>
        <a:xfrm>
          <a:off x="2673427" y="1350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100591</xdr:rowOff>
    </xdr:from>
    <xdr:to>
      <xdr:col>3</xdr:col>
      <xdr:colOff>3175</xdr:colOff>
      <xdr:row>79</xdr:row>
      <xdr:rowOff>30741</xdr:rowOff>
    </xdr:to>
    <xdr:sp macro="" textlink="">
      <xdr:nvSpPr>
        <xdr:cNvPr id="203" name="円/楕円 202"/>
        <xdr:cNvSpPr/>
      </xdr:nvSpPr>
      <xdr:spPr>
        <a:xfrm>
          <a:off x="1968500" y="134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21868</xdr:rowOff>
    </xdr:from>
    <xdr:ext cx="469744" cy="259045"/>
    <xdr:sp macro="" textlink="">
      <xdr:nvSpPr>
        <xdr:cNvPr id="204" name="テキスト ボックス 203"/>
        <xdr:cNvSpPr txBox="1"/>
      </xdr:nvSpPr>
      <xdr:spPr>
        <a:xfrm>
          <a:off x="1784427" y="135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125737</xdr:rowOff>
    </xdr:from>
    <xdr:to>
      <xdr:col>1</xdr:col>
      <xdr:colOff>485775</xdr:colOff>
      <xdr:row>79</xdr:row>
      <xdr:rowOff>55887</xdr:rowOff>
    </xdr:to>
    <xdr:sp macro="" textlink="">
      <xdr:nvSpPr>
        <xdr:cNvPr id="205" name="円/楕円 204"/>
        <xdr:cNvSpPr/>
      </xdr:nvSpPr>
      <xdr:spPr>
        <a:xfrm>
          <a:off x="1079500" y="134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47014</xdr:rowOff>
    </xdr:from>
    <xdr:ext cx="469744" cy="259045"/>
    <xdr:sp macro="" textlink="">
      <xdr:nvSpPr>
        <xdr:cNvPr id="206" name="テキスト ボックス 205"/>
        <xdr:cNvSpPr txBox="1"/>
      </xdr:nvSpPr>
      <xdr:spPr>
        <a:xfrm>
          <a:off x="895427" y="135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105817</xdr:rowOff>
    </xdr:from>
    <xdr:to>
      <xdr:col>6</xdr:col>
      <xdr:colOff>511175</xdr:colOff>
      <xdr:row>97</xdr:row>
      <xdr:rowOff>38049</xdr:rowOff>
    </xdr:to>
    <xdr:cxnSp macro="">
      <xdr:nvCxnSpPr>
        <xdr:cNvPr id="236" name="直線コネクタ 235"/>
        <xdr:cNvCxnSpPr/>
      </xdr:nvCxnSpPr>
      <xdr:spPr>
        <a:xfrm flipV="1">
          <a:off x="3797300" y="16565017"/>
          <a:ext cx="838200" cy="1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36564</xdr:rowOff>
    </xdr:from>
    <xdr:to>
      <xdr:col>5</xdr:col>
      <xdr:colOff>358775</xdr:colOff>
      <xdr:row>97</xdr:row>
      <xdr:rowOff>38049</xdr:rowOff>
    </xdr:to>
    <xdr:cxnSp macro="">
      <xdr:nvCxnSpPr>
        <xdr:cNvPr id="239" name="直線コネクタ 238"/>
        <xdr:cNvCxnSpPr/>
      </xdr:nvCxnSpPr>
      <xdr:spPr>
        <a:xfrm>
          <a:off x="2908300" y="1666721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36564</xdr:rowOff>
    </xdr:from>
    <xdr:to>
      <xdr:col>4</xdr:col>
      <xdr:colOff>155575</xdr:colOff>
      <xdr:row>97</xdr:row>
      <xdr:rowOff>143535</xdr:rowOff>
    </xdr:to>
    <xdr:cxnSp macro="">
      <xdr:nvCxnSpPr>
        <xdr:cNvPr id="242" name="直線コネクタ 241"/>
        <xdr:cNvCxnSpPr/>
      </xdr:nvCxnSpPr>
      <xdr:spPr>
        <a:xfrm flipV="1">
          <a:off x="2019300" y="16667214"/>
          <a:ext cx="889000" cy="1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113182</xdr:rowOff>
    </xdr:from>
    <xdr:to>
      <xdr:col>2</xdr:col>
      <xdr:colOff>638175</xdr:colOff>
      <xdr:row>97</xdr:row>
      <xdr:rowOff>143535</xdr:rowOff>
    </xdr:to>
    <xdr:cxnSp macro="">
      <xdr:nvCxnSpPr>
        <xdr:cNvPr id="245" name="直線コネクタ 244"/>
        <xdr:cNvCxnSpPr/>
      </xdr:nvCxnSpPr>
      <xdr:spPr>
        <a:xfrm>
          <a:off x="1130300" y="16743832"/>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55017</xdr:rowOff>
    </xdr:from>
    <xdr:to>
      <xdr:col>6</xdr:col>
      <xdr:colOff>561975</xdr:colOff>
      <xdr:row>96</xdr:row>
      <xdr:rowOff>156617</xdr:rowOff>
    </xdr:to>
    <xdr:sp macro="" textlink="">
      <xdr:nvSpPr>
        <xdr:cNvPr id="255" name="円/楕円 254"/>
        <xdr:cNvSpPr/>
      </xdr:nvSpPr>
      <xdr:spPr>
        <a:xfrm>
          <a:off x="4584700" y="165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33444</xdr:rowOff>
    </xdr:from>
    <xdr:ext cx="534377" cy="259045"/>
    <xdr:sp macro="" textlink="">
      <xdr:nvSpPr>
        <xdr:cNvPr id="256" name="扶助費該当値テキスト"/>
        <xdr:cNvSpPr txBox="1"/>
      </xdr:nvSpPr>
      <xdr:spPr>
        <a:xfrm>
          <a:off x="4686300" y="164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158699</xdr:rowOff>
    </xdr:from>
    <xdr:to>
      <xdr:col>5</xdr:col>
      <xdr:colOff>409575</xdr:colOff>
      <xdr:row>97</xdr:row>
      <xdr:rowOff>88849</xdr:rowOff>
    </xdr:to>
    <xdr:sp macro="" textlink="">
      <xdr:nvSpPr>
        <xdr:cNvPr id="257" name="円/楕円 256"/>
        <xdr:cNvSpPr/>
      </xdr:nvSpPr>
      <xdr:spPr>
        <a:xfrm>
          <a:off x="3746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79976</xdr:rowOff>
    </xdr:from>
    <xdr:ext cx="534377" cy="259045"/>
    <xdr:sp macro="" textlink="">
      <xdr:nvSpPr>
        <xdr:cNvPr id="258" name="テキスト ボックス 257"/>
        <xdr:cNvSpPr txBox="1"/>
      </xdr:nvSpPr>
      <xdr:spPr>
        <a:xfrm>
          <a:off x="3530111" y="16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157214</xdr:rowOff>
    </xdr:from>
    <xdr:to>
      <xdr:col>4</xdr:col>
      <xdr:colOff>206375</xdr:colOff>
      <xdr:row>97</xdr:row>
      <xdr:rowOff>87364</xdr:rowOff>
    </xdr:to>
    <xdr:sp macro="" textlink="">
      <xdr:nvSpPr>
        <xdr:cNvPr id="259" name="円/楕円 258"/>
        <xdr:cNvSpPr/>
      </xdr:nvSpPr>
      <xdr:spPr>
        <a:xfrm>
          <a:off x="2857500" y="166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103891</xdr:rowOff>
    </xdr:from>
    <xdr:ext cx="534377" cy="259045"/>
    <xdr:sp macro="" textlink="">
      <xdr:nvSpPr>
        <xdr:cNvPr id="260" name="テキスト ボックス 259"/>
        <xdr:cNvSpPr txBox="1"/>
      </xdr:nvSpPr>
      <xdr:spPr>
        <a:xfrm>
          <a:off x="2641111" y="163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92735</xdr:rowOff>
    </xdr:from>
    <xdr:to>
      <xdr:col>3</xdr:col>
      <xdr:colOff>3175</xdr:colOff>
      <xdr:row>98</xdr:row>
      <xdr:rowOff>22885</xdr:rowOff>
    </xdr:to>
    <xdr:sp macro="" textlink="">
      <xdr:nvSpPr>
        <xdr:cNvPr id="261" name="円/楕円 260"/>
        <xdr:cNvSpPr/>
      </xdr:nvSpPr>
      <xdr:spPr>
        <a:xfrm>
          <a:off x="1968500" y="167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14012</xdr:rowOff>
    </xdr:from>
    <xdr:ext cx="534377" cy="259045"/>
    <xdr:sp macro="" textlink="">
      <xdr:nvSpPr>
        <xdr:cNvPr id="262" name="テキスト ボックス 261"/>
        <xdr:cNvSpPr txBox="1"/>
      </xdr:nvSpPr>
      <xdr:spPr>
        <a:xfrm>
          <a:off x="1752111" y="1681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62382</xdr:rowOff>
    </xdr:from>
    <xdr:to>
      <xdr:col>1</xdr:col>
      <xdr:colOff>485775</xdr:colOff>
      <xdr:row>97</xdr:row>
      <xdr:rowOff>163982</xdr:rowOff>
    </xdr:to>
    <xdr:sp macro="" textlink="">
      <xdr:nvSpPr>
        <xdr:cNvPr id="263" name="円/楕円 262"/>
        <xdr:cNvSpPr/>
      </xdr:nvSpPr>
      <xdr:spPr>
        <a:xfrm>
          <a:off x="1079500" y="166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9059</xdr:rowOff>
    </xdr:from>
    <xdr:ext cx="534377" cy="259045"/>
    <xdr:sp macro="" textlink="">
      <xdr:nvSpPr>
        <xdr:cNvPr id="264" name="テキスト ボックス 263"/>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31915</xdr:rowOff>
    </xdr:from>
    <xdr:to>
      <xdr:col>15</xdr:col>
      <xdr:colOff>180975</xdr:colOff>
      <xdr:row>37</xdr:row>
      <xdr:rowOff>39135</xdr:rowOff>
    </xdr:to>
    <xdr:cxnSp macro="">
      <xdr:nvCxnSpPr>
        <xdr:cNvPr id="297" name="直線コネクタ 296"/>
        <xdr:cNvCxnSpPr/>
      </xdr:nvCxnSpPr>
      <xdr:spPr>
        <a:xfrm>
          <a:off x="9639300" y="6375565"/>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31915</xdr:rowOff>
    </xdr:from>
    <xdr:to>
      <xdr:col>14</xdr:col>
      <xdr:colOff>28575</xdr:colOff>
      <xdr:row>37</xdr:row>
      <xdr:rowOff>61223</xdr:rowOff>
    </xdr:to>
    <xdr:cxnSp macro="">
      <xdr:nvCxnSpPr>
        <xdr:cNvPr id="300" name="直線コネクタ 299"/>
        <xdr:cNvCxnSpPr/>
      </xdr:nvCxnSpPr>
      <xdr:spPr>
        <a:xfrm flipV="1">
          <a:off x="8750300" y="6375565"/>
          <a:ext cx="889000" cy="2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22742</xdr:rowOff>
    </xdr:from>
    <xdr:to>
      <xdr:col>12</xdr:col>
      <xdr:colOff>511175</xdr:colOff>
      <xdr:row>37</xdr:row>
      <xdr:rowOff>61223</xdr:rowOff>
    </xdr:to>
    <xdr:cxnSp macro="">
      <xdr:nvCxnSpPr>
        <xdr:cNvPr id="303" name="直線コネクタ 302"/>
        <xdr:cNvCxnSpPr/>
      </xdr:nvCxnSpPr>
      <xdr:spPr>
        <a:xfrm>
          <a:off x="7861300" y="6366392"/>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22742</xdr:rowOff>
    </xdr:from>
    <xdr:to>
      <xdr:col>11</xdr:col>
      <xdr:colOff>307975</xdr:colOff>
      <xdr:row>37</xdr:row>
      <xdr:rowOff>93132</xdr:rowOff>
    </xdr:to>
    <xdr:cxnSp macro="">
      <xdr:nvCxnSpPr>
        <xdr:cNvPr id="306" name="直線コネクタ 305"/>
        <xdr:cNvCxnSpPr/>
      </xdr:nvCxnSpPr>
      <xdr:spPr>
        <a:xfrm flipV="1">
          <a:off x="6972300" y="6366392"/>
          <a:ext cx="8890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159785</xdr:rowOff>
    </xdr:from>
    <xdr:to>
      <xdr:col>15</xdr:col>
      <xdr:colOff>231775</xdr:colOff>
      <xdr:row>37</xdr:row>
      <xdr:rowOff>89935</xdr:rowOff>
    </xdr:to>
    <xdr:sp macro="" textlink="">
      <xdr:nvSpPr>
        <xdr:cNvPr id="316" name="円/楕円 315"/>
        <xdr:cNvSpPr/>
      </xdr:nvSpPr>
      <xdr:spPr>
        <a:xfrm>
          <a:off x="10426700" y="63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138212</xdr:rowOff>
    </xdr:from>
    <xdr:ext cx="534377" cy="259045"/>
    <xdr:sp macro="" textlink="">
      <xdr:nvSpPr>
        <xdr:cNvPr id="317" name="補助費等該当値テキスト"/>
        <xdr:cNvSpPr txBox="1"/>
      </xdr:nvSpPr>
      <xdr:spPr>
        <a:xfrm>
          <a:off x="10528300" y="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152565</xdr:rowOff>
    </xdr:from>
    <xdr:to>
      <xdr:col>14</xdr:col>
      <xdr:colOff>79375</xdr:colOff>
      <xdr:row>37</xdr:row>
      <xdr:rowOff>82715</xdr:rowOff>
    </xdr:to>
    <xdr:sp macro="" textlink="">
      <xdr:nvSpPr>
        <xdr:cNvPr id="318" name="円/楕円 317"/>
        <xdr:cNvSpPr/>
      </xdr:nvSpPr>
      <xdr:spPr>
        <a:xfrm>
          <a:off x="9588500" y="63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73842</xdr:rowOff>
    </xdr:from>
    <xdr:ext cx="534377" cy="259045"/>
    <xdr:sp macro="" textlink="">
      <xdr:nvSpPr>
        <xdr:cNvPr id="319" name="テキスト ボックス 318"/>
        <xdr:cNvSpPr txBox="1"/>
      </xdr:nvSpPr>
      <xdr:spPr>
        <a:xfrm>
          <a:off x="9372111" y="64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10423</xdr:rowOff>
    </xdr:from>
    <xdr:to>
      <xdr:col>12</xdr:col>
      <xdr:colOff>561975</xdr:colOff>
      <xdr:row>37</xdr:row>
      <xdr:rowOff>112023</xdr:rowOff>
    </xdr:to>
    <xdr:sp macro="" textlink="">
      <xdr:nvSpPr>
        <xdr:cNvPr id="320" name="円/楕円 319"/>
        <xdr:cNvSpPr/>
      </xdr:nvSpPr>
      <xdr:spPr>
        <a:xfrm>
          <a:off x="8699500" y="63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103150</xdr:rowOff>
    </xdr:from>
    <xdr:ext cx="534377" cy="259045"/>
    <xdr:sp macro="" textlink="">
      <xdr:nvSpPr>
        <xdr:cNvPr id="321" name="テキスト ボックス 320"/>
        <xdr:cNvSpPr txBox="1"/>
      </xdr:nvSpPr>
      <xdr:spPr>
        <a:xfrm>
          <a:off x="8483111" y="644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143392</xdr:rowOff>
    </xdr:from>
    <xdr:to>
      <xdr:col>11</xdr:col>
      <xdr:colOff>358775</xdr:colOff>
      <xdr:row>37</xdr:row>
      <xdr:rowOff>73542</xdr:rowOff>
    </xdr:to>
    <xdr:sp macro="" textlink="">
      <xdr:nvSpPr>
        <xdr:cNvPr id="322" name="円/楕円 321"/>
        <xdr:cNvSpPr/>
      </xdr:nvSpPr>
      <xdr:spPr>
        <a:xfrm>
          <a:off x="7810500" y="63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64669</xdr:rowOff>
    </xdr:from>
    <xdr:ext cx="534377" cy="259045"/>
    <xdr:sp macro="" textlink="">
      <xdr:nvSpPr>
        <xdr:cNvPr id="323" name="テキスト ボックス 322"/>
        <xdr:cNvSpPr txBox="1"/>
      </xdr:nvSpPr>
      <xdr:spPr>
        <a:xfrm>
          <a:off x="7594111" y="64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42332</xdr:rowOff>
    </xdr:from>
    <xdr:to>
      <xdr:col>10</xdr:col>
      <xdr:colOff>155575</xdr:colOff>
      <xdr:row>37</xdr:row>
      <xdr:rowOff>143932</xdr:rowOff>
    </xdr:to>
    <xdr:sp macro="" textlink="">
      <xdr:nvSpPr>
        <xdr:cNvPr id="324" name="円/楕円 323"/>
        <xdr:cNvSpPr/>
      </xdr:nvSpPr>
      <xdr:spPr>
        <a:xfrm>
          <a:off x="6921500" y="63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135059</xdr:rowOff>
    </xdr:from>
    <xdr:ext cx="534377" cy="259045"/>
    <xdr:sp macro="" textlink="">
      <xdr:nvSpPr>
        <xdr:cNvPr id="325" name="テキスト ボックス 324"/>
        <xdr:cNvSpPr txBox="1"/>
      </xdr:nvSpPr>
      <xdr:spPr>
        <a:xfrm>
          <a:off x="6705111" y="647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151916</xdr:rowOff>
    </xdr:from>
    <xdr:to>
      <xdr:col>15</xdr:col>
      <xdr:colOff>180975</xdr:colOff>
      <xdr:row>55</xdr:row>
      <xdr:rowOff>101496</xdr:rowOff>
    </xdr:to>
    <xdr:cxnSp macro="">
      <xdr:nvCxnSpPr>
        <xdr:cNvPr id="352" name="直線コネクタ 351"/>
        <xdr:cNvCxnSpPr/>
      </xdr:nvCxnSpPr>
      <xdr:spPr>
        <a:xfrm flipV="1">
          <a:off x="9639300" y="9238766"/>
          <a:ext cx="838200" cy="2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83254</xdr:rowOff>
    </xdr:from>
    <xdr:to>
      <xdr:col>14</xdr:col>
      <xdr:colOff>28575</xdr:colOff>
      <xdr:row>55</xdr:row>
      <xdr:rowOff>101496</xdr:rowOff>
    </xdr:to>
    <xdr:cxnSp macro="">
      <xdr:nvCxnSpPr>
        <xdr:cNvPr id="355" name="直線コネクタ 354"/>
        <xdr:cNvCxnSpPr/>
      </xdr:nvCxnSpPr>
      <xdr:spPr>
        <a:xfrm>
          <a:off x="8750300" y="9341554"/>
          <a:ext cx="8890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83254</xdr:rowOff>
    </xdr:from>
    <xdr:to>
      <xdr:col>12</xdr:col>
      <xdr:colOff>511175</xdr:colOff>
      <xdr:row>56</xdr:row>
      <xdr:rowOff>36551</xdr:rowOff>
    </xdr:to>
    <xdr:cxnSp macro="">
      <xdr:nvCxnSpPr>
        <xdr:cNvPr id="358" name="直線コネクタ 357"/>
        <xdr:cNvCxnSpPr/>
      </xdr:nvCxnSpPr>
      <xdr:spPr>
        <a:xfrm flipV="1">
          <a:off x="7861300" y="9341554"/>
          <a:ext cx="889000" cy="29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114092</xdr:rowOff>
    </xdr:from>
    <xdr:to>
      <xdr:col>11</xdr:col>
      <xdr:colOff>307975</xdr:colOff>
      <xdr:row>56</xdr:row>
      <xdr:rowOff>36551</xdr:rowOff>
    </xdr:to>
    <xdr:cxnSp macro="">
      <xdr:nvCxnSpPr>
        <xdr:cNvPr id="361" name="直線コネクタ 360"/>
        <xdr:cNvCxnSpPr/>
      </xdr:nvCxnSpPr>
      <xdr:spPr>
        <a:xfrm>
          <a:off x="6972300" y="9029492"/>
          <a:ext cx="889000" cy="6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101116</xdr:rowOff>
    </xdr:from>
    <xdr:to>
      <xdr:col>15</xdr:col>
      <xdr:colOff>231775</xdr:colOff>
      <xdr:row>54</xdr:row>
      <xdr:rowOff>31266</xdr:rowOff>
    </xdr:to>
    <xdr:sp macro="" textlink="">
      <xdr:nvSpPr>
        <xdr:cNvPr id="371" name="円/楕円 370"/>
        <xdr:cNvSpPr/>
      </xdr:nvSpPr>
      <xdr:spPr>
        <a:xfrm>
          <a:off x="10426700" y="91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123993</xdr:rowOff>
    </xdr:from>
    <xdr:ext cx="599010" cy="259045"/>
    <xdr:sp macro="" textlink="">
      <xdr:nvSpPr>
        <xdr:cNvPr id="372" name="普通建設事業費該当値テキスト"/>
        <xdr:cNvSpPr txBox="1"/>
      </xdr:nvSpPr>
      <xdr:spPr>
        <a:xfrm>
          <a:off x="10528300" y="903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184,828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50696</xdr:rowOff>
    </xdr:from>
    <xdr:to>
      <xdr:col>14</xdr:col>
      <xdr:colOff>79375</xdr:colOff>
      <xdr:row>55</xdr:row>
      <xdr:rowOff>152296</xdr:rowOff>
    </xdr:to>
    <xdr:sp macro="" textlink="">
      <xdr:nvSpPr>
        <xdr:cNvPr id="373" name="円/楕円 372"/>
        <xdr:cNvSpPr/>
      </xdr:nvSpPr>
      <xdr:spPr>
        <a:xfrm>
          <a:off x="9588500" y="94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168823</xdr:rowOff>
    </xdr:from>
    <xdr:ext cx="599010" cy="259045"/>
    <xdr:sp macro="" textlink="">
      <xdr:nvSpPr>
        <xdr:cNvPr id="374" name="テキスト ボックス 373"/>
        <xdr:cNvSpPr txBox="1"/>
      </xdr:nvSpPr>
      <xdr:spPr>
        <a:xfrm>
          <a:off x="9339794" y="925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120,856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32454</xdr:rowOff>
    </xdr:from>
    <xdr:to>
      <xdr:col>12</xdr:col>
      <xdr:colOff>561975</xdr:colOff>
      <xdr:row>54</xdr:row>
      <xdr:rowOff>134054</xdr:rowOff>
    </xdr:to>
    <xdr:sp macro="" textlink="">
      <xdr:nvSpPr>
        <xdr:cNvPr id="375" name="円/楕円 374"/>
        <xdr:cNvSpPr/>
      </xdr:nvSpPr>
      <xdr:spPr>
        <a:xfrm>
          <a:off x="8699500" y="92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150581</xdr:rowOff>
    </xdr:from>
    <xdr:ext cx="599010" cy="259045"/>
    <xdr:sp macro="" textlink="">
      <xdr:nvSpPr>
        <xdr:cNvPr id="376" name="テキスト ボックス 375"/>
        <xdr:cNvSpPr txBox="1"/>
      </xdr:nvSpPr>
      <xdr:spPr>
        <a:xfrm>
          <a:off x="8450794" y="906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162,346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157201</xdr:rowOff>
    </xdr:from>
    <xdr:to>
      <xdr:col>11</xdr:col>
      <xdr:colOff>358775</xdr:colOff>
      <xdr:row>56</xdr:row>
      <xdr:rowOff>87351</xdr:rowOff>
    </xdr:to>
    <xdr:sp macro="" textlink="">
      <xdr:nvSpPr>
        <xdr:cNvPr id="377" name="円/楕円 376"/>
        <xdr:cNvSpPr/>
      </xdr:nvSpPr>
      <xdr:spPr>
        <a:xfrm>
          <a:off x="7810500" y="95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103878</xdr:rowOff>
    </xdr:from>
    <xdr:ext cx="534377" cy="259045"/>
    <xdr:sp macro="" textlink="">
      <xdr:nvSpPr>
        <xdr:cNvPr id="378" name="テキスト ボックス 377"/>
        <xdr:cNvSpPr txBox="1"/>
      </xdr:nvSpPr>
      <xdr:spPr>
        <a:xfrm>
          <a:off x="7594111" y="93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63292</xdr:rowOff>
    </xdr:from>
    <xdr:to>
      <xdr:col>10</xdr:col>
      <xdr:colOff>155575</xdr:colOff>
      <xdr:row>52</xdr:row>
      <xdr:rowOff>164892</xdr:rowOff>
    </xdr:to>
    <xdr:sp macro="" textlink="">
      <xdr:nvSpPr>
        <xdr:cNvPr id="379" name="円/楕円 378"/>
        <xdr:cNvSpPr/>
      </xdr:nvSpPr>
      <xdr:spPr>
        <a:xfrm>
          <a:off x="6921500" y="89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9969</xdr:rowOff>
    </xdr:from>
    <xdr:ext cx="599010" cy="259045"/>
    <xdr:sp macro="" textlink="">
      <xdr:nvSpPr>
        <xdr:cNvPr id="380" name="テキスト ボックス 379"/>
        <xdr:cNvSpPr txBox="1"/>
      </xdr:nvSpPr>
      <xdr:spPr>
        <a:xfrm>
          <a:off x="6672794" y="875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150688</xdr:rowOff>
    </xdr:from>
    <xdr:to>
      <xdr:col>15</xdr:col>
      <xdr:colOff>180975</xdr:colOff>
      <xdr:row>77</xdr:row>
      <xdr:rowOff>137392</xdr:rowOff>
    </xdr:to>
    <xdr:cxnSp macro="">
      <xdr:nvCxnSpPr>
        <xdr:cNvPr id="409" name="直線コネクタ 408"/>
        <xdr:cNvCxnSpPr/>
      </xdr:nvCxnSpPr>
      <xdr:spPr>
        <a:xfrm flipV="1">
          <a:off x="9639300" y="12837988"/>
          <a:ext cx="838200" cy="50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161029</xdr:rowOff>
    </xdr:from>
    <xdr:to>
      <xdr:col>14</xdr:col>
      <xdr:colOff>28575</xdr:colOff>
      <xdr:row>77</xdr:row>
      <xdr:rowOff>137392</xdr:rowOff>
    </xdr:to>
    <xdr:cxnSp macro="">
      <xdr:nvCxnSpPr>
        <xdr:cNvPr id="412" name="直線コネクタ 411"/>
        <xdr:cNvCxnSpPr/>
      </xdr:nvCxnSpPr>
      <xdr:spPr>
        <a:xfrm>
          <a:off x="8750300" y="13191229"/>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99888</xdr:rowOff>
    </xdr:from>
    <xdr:to>
      <xdr:col>15</xdr:col>
      <xdr:colOff>231775</xdr:colOff>
      <xdr:row>75</xdr:row>
      <xdr:rowOff>30038</xdr:rowOff>
    </xdr:to>
    <xdr:sp macro="" textlink="">
      <xdr:nvSpPr>
        <xdr:cNvPr id="422" name="円/楕円 421"/>
        <xdr:cNvSpPr/>
      </xdr:nvSpPr>
      <xdr:spPr>
        <a:xfrm>
          <a:off x="10426700" y="127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122765</xdr:rowOff>
    </xdr:from>
    <xdr:ext cx="534377" cy="259045"/>
    <xdr:sp macro="" textlink="">
      <xdr:nvSpPr>
        <xdr:cNvPr id="423" name="普通建設事業費 （ うち新規整備　）該当値テキスト"/>
        <xdr:cNvSpPr txBox="1"/>
      </xdr:nvSpPr>
      <xdr:spPr>
        <a:xfrm>
          <a:off x="10528300" y="126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86592</xdr:rowOff>
    </xdr:from>
    <xdr:to>
      <xdr:col>14</xdr:col>
      <xdr:colOff>79375</xdr:colOff>
      <xdr:row>78</xdr:row>
      <xdr:rowOff>16742</xdr:rowOff>
    </xdr:to>
    <xdr:sp macro="" textlink="">
      <xdr:nvSpPr>
        <xdr:cNvPr id="424" name="円/楕円 423"/>
        <xdr:cNvSpPr/>
      </xdr:nvSpPr>
      <xdr:spPr>
        <a:xfrm>
          <a:off x="9588500" y="132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7869</xdr:rowOff>
    </xdr:from>
    <xdr:ext cx="534377" cy="259045"/>
    <xdr:sp macro="" textlink="">
      <xdr:nvSpPr>
        <xdr:cNvPr id="425" name="テキスト ボックス 424"/>
        <xdr:cNvSpPr txBox="1"/>
      </xdr:nvSpPr>
      <xdr:spPr>
        <a:xfrm>
          <a:off x="9372111" y="133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110229</xdr:rowOff>
    </xdr:from>
    <xdr:to>
      <xdr:col>12</xdr:col>
      <xdr:colOff>561975</xdr:colOff>
      <xdr:row>77</xdr:row>
      <xdr:rowOff>40379</xdr:rowOff>
    </xdr:to>
    <xdr:sp macro="" textlink="">
      <xdr:nvSpPr>
        <xdr:cNvPr id="426" name="円/楕円 425"/>
        <xdr:cNvSpPr/>
      </xdr:nvSpPr>
      <xdr:spPr>
        <a:xfrm>
          <a:off x="8699500" y="131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56905</xdr:rowOff>
    </xdr:from>
    <xdr:ext cx="534377" cy="259045"/>
    <xdr:sp macro="" textlink="">
      <xdr:nvSpPr>
        <xdr:cNvPr id="427" name="テキスト ボックス 426"/>
        <xdr:cNvSpPr txBox="1"/>
      </xdr:nvSpPr>
      <xdr:spPr>
        <a:xfrm>
          <a:off x="8483111" y="1291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140249</xdr:rowOff>
    </xdr:from>
    <xdr:to>
      <xdr:col>15</xdr:col>
      <xdr:colOff>180975</xdr:colOff>
      <xdr:row>96</xdr:row>
      <xdr:rowOff>62702</xdr:rowOff>
    </xdr:to>
    <xdr:cxnSp macro="">
      <xdr:nvCxnSpPr>
        <xdr:cNvPr id="452" name="直線コネクタ 451"/>
        <xdr:cNvCxnSpPr/>
      </xdr:nvCxnSpPr>
      <xdr:spPr>
        <a:xfrm>
          <a:off x="9639300" y="16427999"/>
          <a:ext cx="838200" cy="9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28453</xdr:rowOff>
    </xdr:from>
    <xdr:to>
      <xdr:col>14</xdr:col>
      <xdr:colOff>28575</xdr:colOff>
      <xdr:row>95</xdr:row>
      <xdr:rowOff>140249</xdr:rowOff>
    </xdr:to>
    <xdr:cxnSp macro="">
      <xdr:nvCxnSpPr>
        <xdr:cNvPr id="455" name="直線コネクタ 454"/>
        <xdr:cNvCxnSpPr/>
      </xdr:nvCxnSpPr>
      <xdr:spPr>
        <a:xfrm>
          <a:off x="8750300" y="16316203"/>
          <a:ext cx="88900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11902</xdr:rowOff>
    </xdr:from>
    <xdr:to>
      <xdr:col>15</xdr:col>
      <xdr:colOff>231775</xdr:colOff>
      <xdr:row>96</xdr:row>
      <xdr:rowOff>113502</xdr:rowOff>
    </xdr:to>
    <xdr:sp macro="" textlink="">
      <xdr:nvSpPr>
        <xdr:cNvPr id="465" name="円/楕円 464"/>
        <xdr:cNvSpPr/>
      </xdr:nvSpPr>
      <xdr:spPr>
        <a:xfrm>
          <a:off x="10426700" y="164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34779</xdr:rowOff>
    </xdr:from>
    <xdr:ext cx="534377" cy="259045"/>
    <xdr:sp macro="" textlink="">
      <xdr:nvSpPr>
        <xdr:cNvPr id="466" name="普通建設事業費 （ うち更新整備　）該当値テキスト"/>
        <xdr:cNvSpPr txBox="1"/>
      </xdr:nvSpPr>
      <xdr:spPr>
        <a:xfrm>
          <a:off x="10528300" y="163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53,473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89449</xdr:rowOff>
    </xdr:from>
    <xdr:to>
      <xdr:col>14</xdr:col>
      <xdr:colOff>79375</xdr:colOff>
      <xdr:row>96</xdr:row>
      <xdr:rowOff>19599</xdr:rowOff>
    </xdr:to>
    <xdr:sp macro="" textlink="">
      <xdr:nvSpPr>
        <xdr:cNvPr id="467" name="円/楕円 466"/>
        <xdr:cNvSpPr/>
      </xdr:nvSpPr>
      <xdr:spPr>
        <a:xfrm>
          <a:off x="9588500" y="1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36126</xdr:rowOff>
    </xdr:from>
    <xdr:ext cx="534377" cy="259045"/>
    <xdr:sp macro="" textlink="">
      <xdr:nvSpPr>
        <xdr:cNvPr id="468" name="テキスト ボックス 467"/>
        <xdr:cNvSpPr txBox="1"/>
      </xdr:nvSpPr>
      <xdr:spPr>
        <a:xfrm>
          <a:off x="9372111" y="161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149103</xdr:rowOff>
    </xdr:from>
    <xdr:to>
      <xdr:col>12</xdr:col>
      <xdr:colOff>561975</xdr:colOff>
      <xdr:row>95</xdr:row>
      <xdr:rowOff>79253</xdr:rowOff>
    </xdr:to>
    <xdr:sp macro="" textlink="">
      <xdr:nvSpPr>
        <xdr:cNvPr id="469" name="円/楕円 468"/>
        <xdr:cNvSpPr/>
      </xdr:nvSpPr>
      <xdr:spPr>
        <a:xfrm>
          <a:off x="8699500" y="162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95780</xdr:rowOff>
    </xdr:from>
    <xdr:ext cx="534377" cy="259045"/>
    <xdr:sp macro="" textlink="">
      <xdr:nvSpPr>
        <xdr:cNvPr id="470" name="テキスト ボックス 469"/>
        <xdr:cNvSpPr txBox="1"/>
      </xdr:nvSpPr>
      <xdr:spPr>
        <a:xfrm>
          <a:off x="8483111" y="160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54707</xdr:rowOff>
    </xdr:from>
    <xdr:to>
      <xdr:col>23</xdr:col>
      <xdr:colOff>517525</xdr:colOff>
      <xdr:row>38</xdr:row>
      <xdr:rowOff>54844</xdr:rowOff>
    </xdr:to>
    <xdr:cxnSp macro="">
      <xdr:nvCxnSpPr>
        <xdr:cNvPr id="497" name="直線コネクタ 496"/>
        <xdr:cNvCxnSpPr/>
      </xdr:nvCxnSpPr>
      <xdr:spPr>
        <a:xfrm>
          <a:off x="15481300" y="656980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167063</xdr:rowOff>
    </xdr:from>
    <xdr:to>
      <xdr:col>22</xdr:col>
      <xdr:colOff>365125</xdr:colOff>
      <xdr:row>38</xdr:row>
      <xdr:rowOff>54707</xdr:rowOff>
    </xdr:to>
    <xdr:cxnSp macro="">
      <xdr:nvCxnSpPr>
        <xdr:cNvPr id="500" name="直線コネクタ 499"/>
        <xdr:cNvCxnSpPr/>
      </xdr:nvCxnSpPr>
      <xdr:spPr>
        <a:xfrm>
          <a:off x="14592300" y="6510713"/>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167063</xdr:rowOff>
    </xdr:from>
    <xdr:to>
      <xdr:col>21</xdr:col>
      <xdr:colOff>161925</xdr:colOff>
      <xdr:row>38</xdr:row>
      <xdr:rowOff>82345</xdr:rowOff>
    </xdr:to>
    <xdr:cxnSp macro="">
      <xdr:nvCxnSpPr>
        <xdr:cNvPr id="503" name="直線コネクタ 502"/>
        <xdr:cNvCxnSpPr/>
      </xdr:nvCxnSpPr>
      <xdr:spPr>
        <a:xfrm flipV="1">
          <a:off x="13703300" y="6510713"/>
          <a:ext cx="889000" cy="8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49471</xdr:rowOff>
    </xdr:from>
    <xdr:to>
      <xdr:col>19</xdr:col>
      <xdr:colOff>644525</xdr:colOff>
      <xdr:row>38</xdr:row>
      <xdr:rowOff>82345</xdr:rowOff>
    </xdr:to>
    <xdr:cxnSp macro="">
      <xdr:nvCxnSpPr>
        <xdr:cNvPr id="506" name="直線コネクタ 505"/>
        <xdr:cNvCxnSpPr/>
      </xdr:nvCxnSpPr>
      <xdr:spPr>
        <a:xfrm>
          <a:off x="12814300" y="6564571"/>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4044</xdr:rowOff>
    </xdr:from>
    <xdr:to>
      <xdr:col>23</xdr:col>
      <xdr:colOff>568325</xdr:colOff>
      <xdr:row>38</xdr:row>
      <xdr:rowOff>105644</xdr:rowOff>
    </xdr:to>
    <xdr:sp macro="" textlink="">
      <xdr:nvSpPr>
        <xdr:cNvPr id="516" name="円/楕円 515"/>
        <xdr:cNvSpPr/>
      </xdr:nvSpPr>
      <xdr:spPr>
        <a:xfrm>
          <a:off x="16268700" y="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3907</xdr:rowOff>
    </xdr:from>
    <xdr:to>
      <xdr:col>22</xdr:col>
      <xdr:colOff>415925</xdr:colOff>
      <xdr:row>38</xdr:row>
      <xdr:rowOff>105507</xdr:rowOff>
    </xdr:to>
    <xdr:sp macro="" textlink="">
      <xdr:nvSpPr>
        <xdr:cNvPr id="518" name="円/楕円 517"/>
        <xdr:cNvSpPr/>
      </xdr:nvSpPr>
      <xdr:spPr>
        <a:xfrm>
          <a:off x="15430500" y="65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96634</xdr:rowOff>
    </xdr:from>
    <xdr:ext cx="469744" cy="259045"/>
    <xdr:sp macro="" textlink="">
      <xdr:nvSpPr>
        <xdr:cNvPr id="519" name="テキスト ボックス 518"/>
        <xdr:cNvSpPr txBox="1"/>
      </xdr:nvSpPr>
      <xdr:spPr>
        <a:xfrm>
          <a:off x="15246427" y="661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116263</xdr:rowOff>
    </xdr:from>
    <xdr:to>
      <xdr:col>21</xdr:col>
      <xdr:colOff>212725</xdr:colOff>
      <xdr:row>38</xdr:row>
      <xdr:rowOff>46413</xdr:rowOff>
    </xdr:to>
    <xdr:sp macro="" textlink="">
      <xdr:nvSpPr>
        <xdr:cNvPr id="520" name="円/楕円 519"/>
        <xdr:cNvSpPr/>
      </xdr:nvSpPr>
      <xdr:spPr>
        <a:xfrm>
          <a:off x="14541500" y="64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37540</xdr:rowOff>
    </xdr:from>
    <xdr:ext cx="469744" cy="259045"/>
    <xdr:sp macro="" textlink="">
      <xdr:nvSpPr>
        <xdr:cNvPr id="521" name="テキスト ボックス 520"/>
        <xdr:cNvSpPr txBox="1"/>
      </xdr:nvSpPr>
      <xdr:spPr>
        <a:xfrm>
          <a:off x="14357427" y="655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31545</xdr:rowOff>
    </xdr:from>
    <xdr:to>
      <xdr:col>20</xdr:col>
      <xdr:colOff>9525</xdr:colOff>
      <xdr:row>38</xdr:row>
      <xdr:rowOff>133145</xdr:rowOff>
    </xdr:to>
    <xdr:sp macro="" textlink="">
      <xdr:nvSpPr>
        <xdr:cNvPr id="522" name="円/楕円 521"/>
        <xdr:cNvSpPr/>
      </xdr:nvSpPr>
      <xdr:spPr>
        <a:xfrm>
          <a:off x="13652500" y="65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124272</xdr:rowOff>
    </xdr:from>
    <xdr:ext cx="469744" cy="259045"/>
    <xdr:sp macro="" textlink="">
      <xdr:nvSpPr>
        <xdr:cNvPr id="523" name="テキスト ボックス 522"/>
        <xdr:cNvSpPr txBox="1"/>
      </xdr:nvSpPr>
      <xdr:spPr>
        <a:xfrm>
          <a:off x="13468427" y="66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170121</xdr:rowOff>
    </xdr:from>
    <xdr:to>
      <xdr:col>18</xdr:col>
      <xdr:colOff>492125</xdr:colOff>
      <xdr:row>38</xdr:row>
      <xdr:rowOff>100271</xdr:rowOff>
    </xdr:to>
    <xdr:sp macro="" textlink="">
      <xdr:nvSpPr>
        <xdr:cNvPr id="524" name="円/楕円 523"/>
        <xdr:cNvSpPr/>
      </xdr:nvSpPr>
      <xdr:spPr>
        <a:xfrm>
          <a:off x="12763500" y="65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91398</xdr:rowOff>
    </xdr:from>
    <xdr:ext cx="469744" cy="259045"/>
    <xdr:sp macro="" textlink="">
      <xdr:nvSpPr>
        <xdr:cNvPr id="525" name="テキスト ボックス 524"/>
        <xdr:cNvSpPr txBox="1"/>
      </xdr:nvSpPr>
      <xdr:spPr>
        <a:xfrm>
          <a:off x="12579427" y="660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149076</xdr:rowOff>
    </xdr:from>
    <xdr:to>
      <xdr:col>23</xdr:col>
      <xdr:colOff>517525</xdr:colOff>
      <xdr:row>76</xdr:row>
      <xdr:rowOff>159916</xdr:rowOff>
    </xdr:to>
    <xdr:cxnSp macro="">
      <xdr:nvCxnSpPr>
        <xdr:cNvPr id="611" name="直線コネクタ 610"/>
        <xdr:cNvCxnSpPr/>
      </xdr:nvCxnSpPr>
      <xdr:spPr>
        <a:xfrm flipV="1">
          <a:off x="15481300" y="13179276"/>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159916</xdr:rowOff>
    </xdr:from>
    <xdr:to>
      <xdr:col>22</xdr:col>
      <xdr:colOff>365125</xdr:colOff>
      <xdr:row>77</xdr:row>
      <xdr:rowOff>16089</xdr:rowOff>
    </xdr:to>
    <xdr:cxnSp macro="">
      <xdr:nvCxnSpPr>
        <xdr:cNvPr id="614" name="直線コネクタ 613"/>
        <xdr:cNvCxnSpPr/>
      </xdr:nvCxnSpPr>
      <xdr:spPr>
        <a:xfrm flipV="1">
          <a:off x="14592300" y="13190116"/>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16089</xdr:rowOff>
    </xdr:from>
    <xdr:to>
      <xdr:col>21</xdr:col>
      <xdr:colOff>161925</xdr:colOff>
      <xdr:row>77</xdr:row>
      <xdr:rowOff>17537</xdr:rowOff>
    </xdr:to>
    <xdr:cxnSp macro="">
      <xdr:nvCxnSpPr>
        <xdr:cNvPr id="617" name="直線コネクタ 616"/>
        <xdr:cNvCxnSpPr/>
      </xdr:nvCxnSpPr>
      <xdr:spPr>
        <a:xfrm flipV="1">
          <a:off x="13703300" y="1321773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17537</xdr:rowOff>
    </xdr:from>
    <xdr:to>
      <xdr:col>19</xdr:col>
      <xdr:colOff>644525</xdr:colOff>
      <xdr:row>77</xdr:row>
      <xdr:rowOff>20729</xdr:rowOff>
    </xdr:to>
    <xdr:cxnSp macro="">
      <xdr:nvCxnSpPr>
        <xdr:cNvPr id="620" name="直線コネクタ 619"/>
        <xdr:cNvCxnSpPr/>
      </xdr:nvCxnSpPr>
      <xdr:spPr>
        <a:xfrm flipV="1">
          <a:off x="12814300" y="13219187"/>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98276</xdr:rowOff>
    </xdr:from>
    <xdr:to>
      <xdr:col>23</xdr:col>
      <xdr:colOff>568325</xdr:colOff>
      <xdr:row>77</xdr:row>
      <xdr:rowOff>28426</xdr:rowOff>
    </xdr:to>
    <xdr:sp macro="" textlink="">
      <xdr:nvSpPr>
        <xdr:cNvPr id="630" name="円/楕円 629"/>
        <xdr:cNvSpPr/>
      </xdr:nvSpPr>
      <xdr:spPr>
        <a:xfrm>
          <a:off x="16268700" y="131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121153</xdr:rowOff>
    </xdr:from>
    <xdr:ext cx="599010" cy="259045"/>
    <xdr:sp macro="" textlink="">
      <xdr:nvSpPr>
        <xdr:cNvPr id="631" name="公債費該当値テキスト"/>
        <xdr:cNvSpPr txBox="1"/>
      </xdr:nvSpPr>
      <xdr:spPr>
        <a:xfrm>
          <a:off x="16370300" y="1297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109116</xdr:rowOff>
    </xdr:from>
    <xdr:to>
      <xdr:col>22</xdr:col>
      <xdr:colOff>415925</xdr:colOff>
      <xdr:row>77</xdr:row>
      <xdr:rowOff>39266</xdr:rowOff>
    </xdr:to>
    <xdr:sp macro="" textlink="">
      <xdr:nvSpPr>
        <xdr:cNvPr id="632" name="円/楕円 631"/>
        <xdr:cNvSpPr/>
      </xdr:nvSpPr>
      <xdr:spPr>
        <a:xfrm>
          <a:off x="15430500" y="131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55793</xdr:rowOff>
    </xdr:from>
    <xdr:ext cx="599010" cy="259045"/>
    <xdr:sp macro="" textlink="">
      <xdr:nvSpPr>
        <xdr:cNvPr id="633" name="テキスト ボックス 632"/>
        <xdr:cNvSpPr txBox="1"/>
      </xdr:nvSpPr>
      <xdr:spPr>
        <a:xfrm>
          <a:off x="15181794" y="1291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136739</xdr:rowOff>
    </xdr:from>
    <xdr:to>
      <xdr:col>21</xdr:col>
      <xdr:colOff>212725</xdr:colOff>
      <xdr:row>77</xdr:row>
      <xdr:rowOff>66889</xdr:rowOff>
    </xdr:to>
    <xdr:sp macro="" textlink="">
      <xdr:nvSpPr>
        <xdr:cNvPr id="634" name="円/楕円 633"/>
        <xdr:cNvSpPr/>
      </xdr:nvSpPr>
      <xdr:spPr>
        <a:xfrm>
          <a:off x="14541500" y="131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83415</xdr:rowOff>
    </xdr:from>
    <xdr:ext cx="534377" cy="259045"/>
    <xdr:sp macro="" textlink="">
      <xdr:nvSpPr>
        <xdr:cNvPr id="635" name="テキスト ボックス 634"/>
        <xdr:cNvSpPr txBox="1"/>
      </xdr:nvSpPr>
      <xdr:spPr>
        <a:xfrm>
          <a:off x="14325111" y="129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138187</xdr:rowOff>
    </xdr:from>
    <xdr:to>
      <xdr:col>20</xdr:col>
      <xdr:colOff>9525</xdr:colOff>
      <xdr:row>77</xdr:row>
      <xdr:rowOff>68337</xdr:rowOff>
    </xdr:to>
    <xdr:sp macro="" textlink="">
      <xdr:nvSpPr>
        <xdr:cNvPr id="636" name="円/楕円 635"/>
        <xdr:cNvSpPr/>
      </xdr:nvSpPr>
      <xdr:spPr>
        <a:xfrm>
          <a:off x="13652500" y="131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84863</xdr:rowOff>
    </xdr:from>
    <xdr:ext cx="534377" cy="259045"/>
    <xdr:sp macro="" textlink="">
      <xdr:nvSpPr>
        <xdr:cNvPr id="637" name="テキスト ボックス 636"/>
        <xdr:cNvSpPr txBox="1"/>
      </xdr:nvSpPr>
      <xdr:spPr>
        <a:xfrm>
          <a:off x="13436111" y="129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141379</xdr:rowOff>
    </xdr:from>
    <xdr:to>
      <xdr:col>18</xdr:col>
      <xdr:colOff>492125</xdr:colOff>
      <xdr:row>77</xdr:row>
      <xdr:rowOff>71529</xdr:rowOff>
    </xdr:to>
    <xdr:sp macro="" textlink="">
      <xdr:nvSpPr>
        <xdr:cNvPr id="638" name="円/楕円 637"/>
        <xdr:cNvSpPr/>
      </xdr:nvSpPr>
      <xdr:spPr>
        <a:xfrm>
          <a:off x="12763500" y="131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88056</xdr:rowOff>
    </xdr:from>
    <xdr:ext cx="534377" cy="259045"/>
    <xdr:sp macro="" textlink="">
      <xdr:nvSpPr>
        <xdr:cNvPr id="639" name="テキスト ボックス 638"/>
        <xdr:cNvSpPr txBox="1"/>
      </xdr:nvSpPr>
      <xdr:spPr>
        <a:xfrm>
          <a:off x="12547111" y="129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68689</xdr:rowOff>
    </xdr:from>
    <xdr:to>
      <xdr:col>23</xdr:col>
      <xdr:colOff>517525</xdr:colOff>
      <xdr:row>98</xdr:row>
      <xdr:rowOff>89035</xdr:rowOff>
    </xdr:to>
    <xdr:cxnSp macro="">
      <xdr:nvCxnSpPr>
        <xdr:cNvPr id="668" name="直線コネクタ 667"/>
        <xdr:cNvCxnSpPr/>
      </xdr:nvCxnSpPr>
      <xdr:spPr>
        <a:xfrm flipV="1">
          <a:off x="15481300" y="16870789"/>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89035</xdr:rowOff>
    </xdr:from>
    <xdr:to>
      <xdr:col>22</xdr:col>
      <xdr:colOff>365125</xdr:colOff>
      <xdr:row>98</xdr:row>
      <xdr:rowOff>132621</xdr:rowOff>
    </xdr:to>
    <xdr:cxnSp macro="">
      <xdr:nvCxnSpPr>
        <xdr:cNvPr id="671" name="直線コネクタ 670"/>
        <xdr:cNvCxnSpPr/>
      </xdr:nvCxnSpPr>
      <xdr:spPr>
        <a:xfrm flipV="1">
          <a:off x="14592300" y="16891135"/>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132621</xdr:rowOff>
    </xdr:from>
    <xdr:to>
      <xdr:col>21</xdr:col>
      <xdr:colOff>161925</xdr:colOff>
      <xdr:row>98</xdr:row>
      <xdr:rowOff>156800</xdr:rowOff>
    </xdr:to>
    <xdr:cxnSp macro="">
      <xdr:nvCxnSpPr>
        <xdr:cNvPr id="674" name="直線コネクタ 673"/>
        <xdr:cNvCxnSpPr/>
      </xdr:nvCxnSpPr>
      <xdr:spPr>
        <a:xfrm flipV="1">
          <a:off x="13703300" y="16934721"/>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154186</xdr:rowOff>
    </xdr:from>
    <xdr:to>
      <xdr:col>19</xdr:col>
      <xdr:colOff>644525</xdr:colOff>
      <xdr:row>98</xdr:row>
      <xdr:rowOff>156800</xdr:rowOff>
    </xdr:to>
    <xdr:cxnSp macro="">
      <xdr:nvCxnSpPr>
        <xdr:cNvPr id="677" name="直線コネクタ 676"/>
        <xdr:cNvCxnSpPr/>
      </xdr:nvCxnSpPr>
      <xdr:spPr>
        <a:xfrm>
          <a:off x="12814300" y="16956286"/>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17889</xdr:rowOff>
    </xdr:from>
    <xdr:to>
      <xdr:col>23</xdr:col>
      <xdr:colOff>568325</xdr:colOff>
      <xdr:row>98</xdr:row>
      <xdr:rowOff>119489</xdr:rowOff>
    </xdr:to>
    <xdr:sp macro="" textlink="">
      <xdr:nvSpPr>
        <xdr:cNvPr id="687" name="円/楕円 686"/>
        <xdr:cNvSpPr/>
      </xdr:nvSpPr>
      <xdr:spPr>
        <a:xfrm>
          <a:off x="16268700" y="168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167766</xdr:rowOff>
    </xdr:from>
    <xdr:ext cx="534377" cy="259045"/>
    <xdr:sp macro="" textlink="">
      <xdr:nvSpPr>
        <xdr:cNvPr id="688" name="積立金該当値テキスト"/>
        <xdr:cNvSpPr txBox="1"/>
      </xdr:nvSpPr>
      <xdr:spPr>
        <a:xfrm>
          <a:off x="16370300" y="167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38235</xdr:rowOff>
    </xdr:from>
    <xdr:to>
      <xdr:col>22</xdr:col>
      <xdr:colOff>415925</xdr:colOff>
      <xdr:row>98</xdr:row>
      <xdr:rowOff>139835</xdr:rowOff>
    </xdr:to>
    <xdr:sp macro="" textlink="">
      <xdr:nvSpPr>
        <xdr:cNvPr id="689" name="円/楕円 688"/>
        <xdr:cNvSpPr/>
      </xdr:nvSpPr>
      <xdr:spPr>
        <a:xfrm>
          <a:off x="15430500" y="168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130962</xdr:rowOff>
    </xdr:from>
    <xdr:ext cx="534377" cy="259045"/>
    <xdr:sp macro="" textlink="">
      <xdr:nvSpPr>
        <xdr:cNvPr id="690" name="テキスト ボックス 689"/>
        <xdr:cNvSpPr txBox="1"/>
      </xdr:nvSpPr>
      <xdr:spPr>
        <a:xfrm>
          <a:off x="15214111" y="169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81821</xdr:rowOff>
    </xdr:from>
    <xdr:to>
      <xdr:col>21</xdr:col>
      <xdr:colOff>212725</xdr:colOff>
      <xdr:row>99</xdr:row>
      <xdr:rowOff>11971</xdr:rowOff>
    </xdr:to>
    <xdr:sp macro="" textlink="">
      <xdr:nvSpPr>
        <xdr:cNvPr id="691" name="円/楕円 690"/>
        <xdr:cNvSpPr/>
      </xdr:nvSpPr>
      <xdr:spPr>
        <a:xfrm>
          <a:off x="14541500" y="168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3098</xdr:rowOff>
    </xdr:from>
    <xdr:ext cx="534377" cy="259045"/>
    <xdr:sp macro="" textlink="">
      <xdr:nvSpPr>
        <xdr:cNvPr id="692" name="テキスト ボックス 691"/>
        <xdr:cNvSpPr txBox="1"/>
      </xdr:nvSpPr>
      <xdr:spPr>
        <a:xfrm>
          <a:off x="14325111" y="169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106000</xdr:rowOff>
    </xdr:from>
    <xdr:to>
      <xdr:col>20</xdr:col>
      <xdr:colOff>9525</xdr:colOff>
      <xdr:row>99</xdr:row>
      <xdr:rowOff>36150</xdr:rowOff>
    </xdr:to>
    <xdr:sp macro="" textlink="">
      <xdr:nvSpPr>
        <xdr:cNvPr id="693" name="円/楕円 692"/>
        <xdr:cNvSpPr/>
      </xdr:nvSpPr>
      <xdr:spPr>
        <a:xfrm>
          <a:off x="13652500" y="169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27277</xdr:rowOff>
    </xdr:from>
    <xdr:ext cx="469744" cy="259045"/>
    <xdr:sp macro="" textlink="">
      <xdr:nvSpPr>
        <xdr:cNvPr id="694" name="テキスト ボックス 693"/>
        <xdr:cNvSpPr txBox="1"/>
      </xdr:nvSpPr>
      <xdr:spPr>
        <a:xfrm>
          <a:off x="13468427" y="170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103386</xdr:rowOff>
    </xdr:from>
    <xdr:to>
      <xdr:col>18</xdr:col>
      <xdr:colOff>492125</xdr:colOff>
      <xdr:row>99</xdr:row>
      <xdr:rowOff>33536</xdr:rowOff>
    </xdr:to>
    <xdr:sp macro="" textlink="">
      <xdr:nvSpPr>
        <xdr:cNvPr id="695" name="円/楕円 694"/>
        <xdr:cNvSpPr/>
      </xdr:nvSpPr>
      <xdr:spPr>
        <a:xfrm>
          <a:off x="12763500" y="169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24663</xdr:rowOff>
    </xdr:from>
    <xdr:ext cx="469744" cy="259045"/>
    <xdr:sp macro="" textlink="">
      <xdr:nvSpPr>
        <xdr:cNvPr id="696" name="テキスト ボックス 695"/>
        <xdr:cNvSpPr txBox="1"/>
      </xdr:nvSpPr>
      <xdr:spPr>
        <a:xfrm>
          <a:off x="12579427" y="169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4235</xdr:rowOff>
    </xdr:from>
    <xdr:to>
      <xdr:col>32</xdr:col>
      <xdr:colOff>187325</xdr:colOff>
      <xdr:row>39</xdr:row>
      <xdr:rowOff>44221</xdr:rowOff>
    </xdr:to>
    <xdr:cxnSp macro="">
      <xdr:nvCxnSpPr>
        <xdr:cNvPr id="725" name="直線コネクタ 724"/>
        <xdr:cNvCxnSpPr/>
      </xdr:nvCxnSpPr>
      <xdr:spPr>
        <a:xfrm flipV="1">
          <a:off x="21323300" y="6690785"/>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44221</xdr:rowOff>
    </xdr:from>
    <xdr:to>
      <xdr:col>31</xdr:col>
      <xdr:colOff>34925</xdr:colOff>
      <xdr:row>39</xdr:row>
      <xdr:rowOff>44241</xdr:rowOff>
    </xdr:to>
    <xdr:cxnSp macro="">
      <xdr:nvCxnSpPr>
        <xdr:cNvPr id="728" name="直線コネクタ 727"/>
        <xdr:cNvCxnSpPr/>
      </xdr:nvCxnSpPr>
      <xdr:spPr>
        <a:xfrm flipV="1">
          <a:off x="20434300" y="673077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44241</xdr:rowOff>
    </xdr:from>
    <xdr:to>
      <xdr:col>29</xdr:col>
      <xdr:colOff>517525</xdr:colOff>
      <xdr:row>39</xdr:row>
      <xdr:rowOff>44241</xdr:rowOff>
    </xdr:to>
    <xdr:cxnSp macro="">
      <xdr:nvCxnSpPr>
        <xdr:cNvPr id="731" name="直線コネクタ 730"/>
        <xdr:cNvCxnSpPr/>
      </xdr:nvCxnSpPr>
      <xdr:spPr>
        <a:xfrm>
          <a:off x="19545300" y="6730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44203</xdr:rowOff>
    </xdr:from>
    <xdr:to>
      <xdr:col>28</xdr:col>
      <xdr:colOff>314325</xdr:colOff>
      <xdr:row>39</xdr:row>
      <xdr:rowOff>44241</xdr:rowOff>
    </xdr:to>
    <xdr:cxnSp macro="">
      <xdr:nvCxnSpPr>
        <xdr:cNvPr id="734" name="直線コネクタ 733"/>
        <xdr:cNvCxnSpPr/>
      </xdr:nvCxnSpPr>
      <xdr:spPr>
        <a:xfrm>
          <a:off x="18656300" y="673075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124885</xdr:rowOff>
    </xdr:from>
    <xdr:to>
      <xdr:col>32</xdr:col>
      <xdr:colOff>238125</xdr:colOff>
      <xdr:row>39</xdr:row>
      <xdr:rowOff>55035</xdr:rowOff>
    </xdr:to>
    <xdr:sp macro="" textlink="">
      <xdr:nvSpPr>
        <xdr:cNvPr id="744" name="円/楕円 743"/>
        <xdr:cNvSpPr/>
      </xdr:nvSpPr>
      <xdr:spPr>
        <a:xfrm>
          <a:off x="22110700" y="66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84262</xdr:rowOff>
    </xdr:from>
    <xdr:ext cx="469744" cy="259045"/>
    <xdr:sp macro="" textlink="">
      <xdr:nvSpPr>
        <xdr:cNvPr id="745" name="投資及び出資金該当値テキスト"/>
        <xdr:cNvSpPr txBox="1"/>
      </xdr:nvSpPr>
      <xdr:spPr>
        <a:xfrm>
          <a:off x="22212300" y="64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164871</xdr:rowOff>
    </xdr:from>
    <xdr:to>
      <xdr:col>31</xdr:col>
      <xdr:colOff>85725</xdr:colOff>
      <xdr:row>39</xdr:row>
      <xdr:rowOff>95021</xdr:rowOff>
    </xdr:to>
    <xdr:sp macro="" textlink="">
      <xdr:nvSpPr>
        <xdr:cNvPr id="746" name="円/楕円 745"/>
        <xdr:cNvSpPr/>
      </xdr:nvSpPr>
      <xdr:spPr>
        <a:xfrm>
          <a:off x="2127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86148</xdr:rowOff>
    </xdr:from>
    <xdr:ext cx="313932" cy="259045"/>
    <xdr:sp macro="" textlink="">
      <xdr:nvSpPr>
        <xdr:cNvPr id="747" name="テキスト ボックス 746"/>
        <xdr:cNvSpPr txBox="1"/>
      </xdr:nvSpPr>
      <xdr:spPr>
        <a:xfrm>
          <a:off x="21166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164891</xdr:rowOff>
    </xdr:from>
    <xdr:to>
      <xdr:col>29</xdr:col>
      <xdr:colOff>568325</xdr:colOff>
      <xdr:row>39</xdr:row>
      <xdr:rowOff>95041</xdr:rowOff>
    </xdr:to>
    <xdr:sp macro="" textlink="">
      <xdr:nvSpPr>
        <xdr:cNvPr id="748" name="円/楕円 747"/>
        <xdr:cNvSpPr/>
      </xdr:nvSpPr>
      <xdr:spPr>
        <a:xfrm>
          <a:off x="20383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86168</xdr:rowOff>
    </xdr:from>
    <xdr:ext cx="313932" cy="259045"/>
    <xdr:sp macro="" textlink="">
      <xdr:nvSpPr>
        <xdr:cNvPr id="749" name="テキスト ボックス 748"/>
        <xdr:cNvSpPr txBox="1"/>
      </xdr:nvSpPr>
      <xdr:spPr>
        <a:xfrm>
          <a:off x="20277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164891</xdr:rowOff>
    </xdr:from>
    <xdr:to>
      <xdr:col>28</xdr:col>
      <xdr:colOff>365125</xdr:colOff>
      <xdr:row>39</xdr:row>
      <xdr:rowOff>95041</xdr:rowOff>
    </xdr:to>
    <xdr:sp macro="" textlink="">
      <xdr:nvSpPr>
        <xdr:cNvPr id="750" name="円/楕円 749"/>
        <xdr:cNvSpPr/>
      </xdr:nvSpPr>
      <xdr:spPr>
        <a:xfrm>
          <a:off x="19494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86168</xdr:rowOff>
    </xdr:from>
    <xdr:ext cx="313932" cy="259045"/>
    <xdr:sp macro="" textlink="">
      <xdr:nvSpPr>
        <xdr:cNvPr id="751" name="テキスト ボックス 750"/>
        <xdr:cNvSpPr txBox="1"/>
      </xdr:nvSpPr>
      <xdr:spPr>
        <a:xfrm>
          <a:off x="19388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164853</xdr:rowOff>
    </xdr:from>
    <xdr:to>
      <xdr:col>27</xdr:col>
      <xdr:colOff>161925</xdr:colOff>
      <xdr:row>39</xdr:row>
      <xdr:rowOff>95003</xdr:rowOff>
    </xdr:to>
    <xdr:sp macro="" textlink="">
      <xdr:nvSpPr>
        <xdr:cNvPr id="752" name="円/楕円 751"/>
        <xdr:cNvSpPr/>
      </xdr:nvSpPr>
      <xdr:spPr>
        <a:xfrm>
          <a:off x="18605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86130</xdr:rowOff>
    </xdr:from>
    <xdr:ext cx="313932" cy="259045"/>
    <xdr:sp macro="" textlink="">
      <xdr:nvSpPr>
        <xdr:cNvPr id="753" name="テキスト ボックス 752"/>
        <xdr:cNvSpPr txBox="1"/>
      </xdr:nvSpPr>
      <xdr:spPr>
        <a:xfrm>
          <a:off x="18499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5" name="テキスト ボックス 77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17685</xdr:rowOff>
    </xdr:from>
    <xdr:to>
      <xdr:col>32</xdr:col>
      <xdr:colOff>186689</xdr:colOff>
      <xdr:row>59</xdr:row>
      <xdr:rowOff>44450</xdr:rowOff>
    </xdr:to>
    <xdr:cxnSp macro="">
      <xdr:nvCxnSpPr>
        <xdr:cNvPr id="777" name="直線コネクタ 776"/>
        <xdr:cNvCxnSpPr/>
      </xdr:nvCxnSpPr>
      <xdr:spPr>
        <a:xfrm flipV="1">
          <a:off x="22159595" y="9275985"/>
          <a:ext cx="1269" cy="88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135812</xdr:rowOff>
    </xdr:from>
    <xdr:ext cx="534377" cy="259045"/>
    <xdr:sp macro="" textlink="">
      <xdr:nvSpPr>
        <xdr:cNvPr id="780" name="貸付金最大値テキスト"/>
        <xdr:cNvSpPr txBox="1"/>
      </xdr:nvSpPr>
      <xdr:spPr>
        <a:xfrm>
          <a:off x="22212300" y="90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54</xdr:row>
      <xdr:rowOff>17685</xdr:rowOff>
    </xdr:from>
    <xdr:to>
      <xdr:col>32</xdr:col>
      <xdr:colOff>276225</xdr:colOff>
      <xdr:row>54</xdr:row>
      <xdr:rowOff>17685</xdr:rowOff>
    </xdr:to>
    <xdr:cxnSp macro="">
      <xdr:nvCxnSpPr>
        <xdr:cNvPr id="781" name="直線コネクタ 780"/>
        <xdr:cNvCxnSpPr/>
      </xdr:nvCxnSpPr>
      <xdr:spPr>
        <a:xfrm>
          <a:off x="22072600" y="92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117335</xdr:rowOff>
    </xdr:from>
    <xdr:to>
      <xdr:col>32</xdr:col>
      <xdr:colOff>187325</xdr:colOff>
      <xdr:row>55</xdr:row>
      <xdr:rowOff>51860</xdr:rowOff>
    </xdr:to>
    <xdr:cxnSp macro="">
      <xdr:nvCxnSpPr>
        <xdr:cNvPr id="782" name="直線コネクタ 781"/>
        <xdr:cNvCxnSpPr/>
      </xdr:nvCxnSpPr>
      <xdr:spPr>
        <a:xfrm>
          <a:off x="21323300" y="9032735"/>
          <a:ext cx="838200" cy="4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33303</xdr:rowOff>
    </xdr:from>
    <xdr:ext cx="469744" cy="259045"/>
    <xdr:sp macro="" textlink="">
      <xdr:nvSpPr>
        <xdr:cNvPr id="783" name="貸付金平均値テキスト"/>
        <xdr:cNvSpPr txBox="1"/>
      </xdr:nvSpPr>
      <xdr:spPr>
        <a:xfrm>
          <a:off x="22212300" y="9977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54876</xdr:rowOff>
    </xdr:from>
    <xdr:to>
      <xdr:col>32</xdr:col>
      <xdr:colOff>238125</xdr:colOff>
      <xdr:row>58</xdr:row>
      <xdr:rowOff>156476</xdr:rowOff>
    </xdr:to>
    <xdr:sp macro="" textlink="">
      <xdr:nvSpPr>
        <xdr:cNvPr id="784" name="フローチャート : 判断 783"/>
        <xdr:cNvSpPr/>
      </xdr:nvSpPr>
      <xdr:spPr>
        <a:xfrm>
          <a:off x="22110700" y="99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169456</xdr:rowOff>
    </xdr:from>
    <xdr:to>
      <xdr:col>31</xdr:col>
      <xdr:colOff>34925</xdr:colOff>
      <xdr:row>52</xdr:row>
      <xdr:rowOff>117335</xdr:rowOff>
    </xdr:to>
    <xdr:cxnSp macro="">
      <xdr:nvCxnSpPr>
        <xdr:cNvPr id="785" name="直線コネクタ 784"/>
        <xdr:cNvCxnSpPr/>
      </xdr:nvCxnSpPr>
      <xdr:spPr>
        <a:xfrm>
          <a:off x="20434300" y="8913406"/>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39465</xdr:rowOff>
    </xdr:from>
    <xdr:to>
      <xdr:col>31</xdr:col>
      <xdr:colOff>85725</xdr:colOff>
      <xdr:row>58</xdr:row>
      <xdr:rowOff>141065</xdr:rowOff>
    </xdr:to>
    <xdr:sp macro="" textlink="">
      <xdr:nvSpPr>
        <xdr:cNvPr id="786" name="フローチャート : 判断 785"/>
        <xdr:cNvSpPr/>
      </xdr:nvSpPr>
      <xdr:spPr>
        <a:xfrm>
          <a:off x="21272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132192</xdr:rowOff>
    </xdr:from>
    <xdr:ext cx="469744" cy="259045"/>
    <xdr:sp macro="" textlink="">
      <xdr:nvSpPr>
        <xdr:cNvPr id="787" name="テキスト ボックス 786"/>
        <xdr:cNvSpPr txBox="1"/>
      </xdr:nvSpPr>
      <xdr:spPr>
        <a:xfrm>
          <a:off x="21088427" y="100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72492</xdr:rowOff>
    </xdr:from>
    <xdr:to>
      <xdr:col>29</xdr:col>
      <xdr:colOff>517525</xdr:colOff>
      <xdr:row>51</xdr:row>
      <xdr:rowOff>169456</xdr:rowOff>
    </xdr:to>
    <xdr:cxnSp macro="">
      <xdr:nvCxnSpPr>
        <xdr:cNvPr id="788" name="直線コネクタ 787"/>
        <xdr:cNvCxnSpPr/>
      </xdr:nvCxnSpPr>
      <xdr:spPr>
        <a:xfrm>
          <a:off x="19545300" y="8816442"/>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33769</xdr:rowOff>
    </xdr:from>
    <xdr:to>
      <xdr:col>29</xdr:col>
      <xdr:colOff>568325</xdr:colOff>
      <xdr:row>58</xdr:row>
      <xdr:rowOff>135369</xdr:rowOff>
    </xdr:to>
    <xdr:sp macro="" textlink="">
      <xdr:nvSpPr>
        <xdr:cNvPr id="789" name="フローチャート : 判断 788"/>
        <xdr:cNvSpPr/>
      </xdr:nvSpPr>
      <xdr:spPr>
        <a:xfrm>
          <a:off x="20383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126496</xdr:rowOff>
    </xdr:from>
    <xdr:ext cx="469744" cy="259045"/>
    <xdr:sp macro="" textlink="">
      <xdr:nvSpPr>
        <xdr:cNvPr id="790" name="テキスト ボックス 789"/>
        <xdr:cNvSpPr txBox="1"/>
      </xdr:nvSpPr>
      <xdr:spPr>
        <a:xfrm>
          <a:off x="20199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72492</xdr:rowOff>
    </xdr:from>
    <xdr:to>
      <xdr:col>28</xdr:col>
      <xdr:colOff>314325</xdr:colOff>
      <xdr:row>52</xdr:row>
      <xdr:rowOff>156883</xdr:rowOff>
    </xdr:to>
    <xdr:cxnSp macro="">
      <xdr:nvCxnSpPr>
        <xdr:cNvPr id="791" name="直線コネクタ 790"/>
        <xdr:cNvCxnSpPr/>
      </xdr:nvCxnSpPr>
      <xdr:spPr>
        <a:xfrm flipV="1">
          <a:off x="18656300" y="8816442"/>
          <a:ext cx="889000" cy="2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27616</xdr:rowOff>
    </xdr:from>
    <xdr:to>
      <xdr:col>28</xdr:col>
      <xdr:colOff>365125</xdr:colOff>
      <xdr:row>58</xdr:row>
      <xdr:rowOff>129216</xdr:rowOff>
    </xdr:to>
    <xdr:sp macro="" textlink="">
      <xdr:nvSpPr>
        <xdr:cNvPr id="792" name="フローチャート : 判断 791"/>
        <xdr:cNvSpPr/>
      </xdr:nvSpPr>
      <xdr:spPr>
        <a:xfrm>
          <a:off x="19494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120343</xdr:rowOff>
    </xdr:from>
    <xdr:ext cx="469744" cy="259045"/>
    <xdr:sp macro="" textlink="">
      <xdr:nvSpPr>
        <xdr:cNvPr id="793" name="テキスト ボックス 792"/>
        <xdr:cNvSpPr txBox="1"/>
      </xdr:nvSpPr>
      <xdr:spPr>
        <a:xfrm>
          <a:off x="19310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25635</xdr:rowOff>
    </xdr:from>
    <xdr:to>
      <xdr:col>27</xdr:col>
      <xdr:colOff>161925</xdr:colOff>
      <xdr:row>58</xdr:row>
      <xdr:rowOff>127235</xdr:rowOff>
    </xdr:to>
    <xdr:sp macro="" textlink="">
      <xdr:nvSpPr>
        <xdr:cNvPr id="794" name="フローチャート : 判断 793"/>
        <xdr:cNvSpPr/>
      </xdr:nvSpPr>
      <xdr:spPr>
        <a:xfrm>
          <a:off x="18605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118362</xdr:rowOff>
    </xdr:from>
    <xdr:ext cx="469744" cy="259045"/>
    <xdr:sp macro="" textlink="">
      <xdr:nvSpPr>
        <xdr:cNvPr id="795" name="テキスト ボックス 794"/>
        <xdr:cNvSpPr txBox="1"/>
      </xdr:nvSpPr>
      <xdr:spPr>
        <a:xfrm>
          <a:off x="18421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1060</xdr:rowOff>
    </xdr:from>
    <xdr:to>
      <xdr:col>32</xdr:col>
      <xdr:colOff>238125</xdr:colOff>
      <xdr:row>55</xdr:row>
      <xdr:rowOff>102660</xdr:rowOff>
    </xdr:to>
    <xdr:sp macro="" textlink="">
      <xdr:nvSpPr>
        <xdr:cNvPr id="801" name="円/楕円 800"/>
        <xdr:cNvSpPr/>
      </xdr:nvSpPr>
      <xdr:spPr>
        <a:xfrm>
          <a:off x="22110700" y="94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23937</xdr:rowOff>
    </xdr:from>
    <xdr:ext cx="534377" cy="259045"/>
    <xdr:sp macro="" textlink="">
      <xdr:nvSpPr>
        <xdr:cNvPr id="802" name="貸付金該当値テキスト"/>
        <xdr:cNvSpPr txBox="1"/>
      </xdr:nvSpPr>
      <xdr:spPr>
        <a:xfrm>
          <a:off x="22212300" y="92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35,611</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66535</xdr:rowOff>
    </xdr:from>
    <xdr:to>
      <xdr:col>31</xdr:col>
      <xdr:colOff>85725</xdr:colOff>
      <xdr:row>52</xdr:row>
      <xdr:rowOff>168135</xdr:rowOff>
    </xdr:to>
    <xdr:sp macro="" textlink="">
      <xdr:nvSpPr>
        <xdr:cNvPr id="803" name="円/楕円 802"/>
        <xdr:cNvSpPr/>
      </xdr:nvSpPr>
      <xdr:spPr>
        <a:xfrm>
          <a:off x="21272500" y="89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13212</xdr:rowOff>
    </xdr:from>
    <xdr:ext cx="534377" cy="259045"/>
    <xdr:sp macro="" textlink="">
      <xdr:nvSpPr>
        <xdr:cNvPr id="804" name="テキスト ボックス 803"/>
        <xdr:cNvSpPr txBox="1"/>
      </xdr:nvSpPr>
      <xdr:spPr>
        <a:xfrm>
          <a:off x="21056111" y="87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59,174</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118656</xdr:rowOff>
    </xdr:from>
    <xdr:to>
      <xdr:col>29</xdr:col>
      <xdr:colOff>568325</xdr:colOff>
      <xdr:row>52</xdr:row>
      <xdr:rowOff>48806</xdr:rowOff>
    </xdr:to>
    <xdr:sp macro="" textlink="">
      <xdr:nvSpPr>
        <xdr:cNvPr id="805" name="円/楕円 804"/>
        <xdr:cNvSpPr/>
      </xdr:nvSpPr>
      <xdr:spPr>
        <a:xfrm>
          <a:off x="20383500" y="8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65333</xdr:rowOff>
    </xdr:from>
    <xdr:ext cx="534377" cy="259045"/>
    <xdr:sp macro="" textlink="">
      <xdr:nvSpPr>
        <xdr:cNvPr id="806" name="テキスト ボックス 805"/>
        <xdr:cNvSpPr txBox="1"/>
      </xdr:nvSpPr>
      <xdr:spPr>
        <a:xfrm>
          <a:off x="20167111" y="86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65,438</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21692</xdr:rowOff>
    </xdr:from>
    <xdr:to>
      <xdr:col>28</xdr:col>
      <xdr:colOff>365125</xdr:colOff>
      <xdr:row>51</xdr:row>
      <xdr:rowOff>123292</xdr:rowOff>
    </xdr:to>
    <xdr:sp macro="" textlink="">
      <xdr:nvSpPr>
        <xdr:cNvPr id="807" name="円/楕円 806"/>
        <xdr:cNvSpPr/>
      </xdr:nvSpPr>
      <xdr:spPr>
        <a:xfrm>
          <a:off x="19494500" y="87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139819</xdr:rowOff>
    </xdr:from>
    <xdr:ext cx="534377" cy="259045"/>
    <xdr:sp macro="" textlink="">
      <xdr:nvSpPr>
        <xdr:cNvPr id="808" name="テキスト ボックス 807"/>
        <xdr:cNvSpPr txBox="1"/>
      </xdr:nvSpPr>
      <xdr:spPr>
        <a:xfrm>
          <a:off x="19278111" y="854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70,528</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106083</xdr:rowOff>
    </xdr:from>
    <xdr:to>
      <xdr:col>27</xdr:col>
      <xdr:colOff>161925</xdr:colOff>
      <xdr:row>53</xdr:row>
      <xdr:rowOff>36233</xdr:rowOff>
    </xdr:to>
    <xdr:sp macro="" textlink="">
      <xdr:nvSpPr>
        <xdr:cNvPr id="809" name="円/楕円 808"/>
        <xdr:cNvSpPr/>
      </xdr:nvSpPr>
      <xdr:spPr>
        <a:xfrm>
          <a:off x="18605500" y="90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52760</xdr:rowOff>
    </xdr:from>
    <xdr:ext cx="534377" cy="259045"/>
    <xdr:sp macro="" textlink="">
      <xdr:nvSpPr>
        <xdr:cNvPr id="810" name="テキスト ボックス 809"/>
        <xdr:cNvSpPr txBox="1"/>
      </xdr:nvSpPr>
      <xdr:spPr>
        <a:xfrm>
          <a:off x="18389111" y="87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2" name="直線コネクタ 82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3" name="テキスト ボックス 82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4" name="直線コネクタ 82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5" name="テキスト ボックス 82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6" name="直線コネクタ 82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7" name="テキスト ボックス 82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8" name="直線コネクタ 82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9" name="テキスト ボックス 82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0" name="直線コネクタ 82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1" name="テキスト ボックス 83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2" name="直線コネクタ 83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3" name="テキスト ボックス 83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7" name="直線コネクタ 836"/>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38"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39" name="直線コネクタ 838"/>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0"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1" name="直線コネクタ 840"/>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89326</xdr:rowOff>
    </xdr:from>
    <xdr:to>
      <xdr:col>32</xdr:col>
      <xdr:colOff>187325</xdr:colOff>
      <xdr:row>74</xdr:row>
      <xdr:rowOff>153808</xdr:rowOff>
    </xdr:to>
    <xdr:cxnSp macro="">
      <xdr:nvCxnSpPr>
        <xdr:cNvPr id="842" name="直線コネクタ 841"/>
        <xdr:cNvCxnSpPr/>
      </xdr:nvCxnSpPr>
      <xdr:spPr>
        <a:xfrm flipV="1">
          <a:off x="21323300" y="12776626"/>
          <a:ext cx="8382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3"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4" name="フローチャート : 判断 843"/>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153808</xdr:rowOff>
    </xdr:from>
    <xdr:to>
      <xdr:col>31</xdr:col>
      <xdr:colOff>34925</xdr:colOff>
      <xdr:row>75</xdr:row>
      <xdr:rowOff>68605</xdr:rowOff>
    </xdr:to>
    <xdr:cxnSp macro="">
      <xdr:nvCxnSpPr>
        <xdr:cNvPr id="845" name="直線コネクタ 844"/>
        <xdr:cNvCxnSpPr/>
      </xdr:nvCxnSpPr>
      <xdr:spPr>
        <a:xfrm flipV="1">
          <a:off x="20434300" y="12841108"/>
          <a:ext cx="8890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6" name="フローチャート : 判断 845"/>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7" name="テキスト ボックス 846"/>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68605</xdr:rowOff>
    </xdr:from>
    <xdr:to>
      <xdr:col>29</xdr:col>
      <xdr:colOff>517525</xdr:colOff>
      <xdr:row>75</xdr:row>
      <xdr:rowOff>95727</xdr:rowOff>
    </xdr:to>
    <xdr:cxnSp macro="">
      <xdr:nvCxnSpPr>
        <xdr:cNvPr id="848" name="直線コネクタ 847"/>
        <xdr:cNvCxnSpPr/>
      </xdr:nvCxnSpPr>
      <xdr:spPr>
        <a:xfrm flipV="1">
          <a:off x="19545300" y="12927355"/>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49" name="フローチャート : 判断 848"/>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0" name="テキスト ボックス 849"/>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95727</xdr:rowOff>
    </xdr:from>
    <xdr:to>
      <xdr:col>28</xdr:col>
      <xdr:colOff>314325</xdr:colOff>
      <xdr:row>75</xdr:row>
      <xdr:rowOff>114505</xdr:rowOff>
    </xdr:to>
    <xdr:cxnSp macro="">
      <xdr:nvCxnSpPr>
        <xdr:cNvPr id="851" name="直線コネクタ 850"/>
        <xdr:cNvCxnSpPr/>
      </xdr:nvCxnSpPr>
      <xdr:spPr>
        <a:xfrm flipV="1">
          <a:off x="18656300" y="12954477"/>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2" name="フローチャート : 判断 851"/>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3" name="テキスト ボックス 852"/>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4" name="フローチャート : 判断 853"/>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5" name="テキスト ボックス 854"/>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38526</xdr:rowOff>
    </xdr:from>
    <xdr:to>
      <xdr:col>32</xdr:col>
      <xdr:colOff>238125</xdr:colOff>
      <xdr:row>74</xdr:row>
      <xdr:rowOff>140126</xdr:rowOff>
    </xdr:to>
    <xdr:sp macro="" textlink="">
      <xdr:nvSpPr>
        <xdr:cNvPr id="861" name="円/楕円 860"/>
        <xdr:cNvSpPr/>
      </xdr:nvSpPr>
      <xdr:spPr>
        <a:xfrm>
          <a:off x="22110700" y="127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61403</xdr:rowOff>
    </xdr:from>
    <xdr:ext cx="534377" cy="259045"/>
    <xdr:sp macro="" textlink="">
      <xdr:nvSpPr>
        <xdr:cNvPr id="862" name="繰出金該当値テキスト"/>
        <xdr:cNvSpPr txBox="1"/>
      </xdr:nvSpPr>
      <xdr:spPr>
        <a:xfrm>
          <a:off x="22212300" y="125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73,085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103008</xdr:rowOff>
    </xdr:from>
    <xdr:to>
      <xdr:col>31</xdr:col>
      <xdr:colOff>85725</xdr:colOff>
      <xdr:row>75</xdr:row>
      <xdr:rowOff>33158</xdr:rowOff>
    </xdr:to>
    <xdr:sp macro="" textlink="">
      <xdr:nvSpPr>
        <xdr:cNvPr id="863" name="円/楕円 862"/>
        <xdr:cNvSpPr/>
      </xdr:nvSpPr>
      <xdr:spPr>
        <a:xfrm>
          <a:off x="21272500" y="127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49685</xdr:rowOff>
    </xdr:from>
    <xdr:ext cx="534377" cy="259045"/>
    <xdr:sp macro="" textlink="">
      <xdr:nvSpPr>
        <xdr:cNvPr id="864" name="テキスト ボックス 863"/>
        <xdr:cNvSpPr txBox="1"/>
      </xdr:nvSpPr>
      <xdr:spPr>
        <a:xfrm>
          <a:off x="21056111" y="125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17805</xdr:rowOff>
    </xdr:from>
    <xdr:to>
      <xdr:col>29</xdr:col>
      <xdr:colOff>568325</xdr:colOff>
      <xdr:row>75</xdr:row>
      <xdr:rowOff>119405</xdr:rowOff>
    </xdr:to>
    <xdr:sp macro="" textlink="">
      <xdr:nvSpPr>
        <xdr:cNvPr id="865" name="円/楕円 864"/>
        <xdr:cNvSpPr/>
      </xdr:nvSpPr>
      <xdr:spPr>
        <a:xfrm>
          <a:off x="20383500" y="128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135932</xdr:rowOff>
    </xdr:from>
    <xdr:ext cx="534377" cy="259045"/>
    <xdr:sp macro="" textlink="">
      <xdr:nvSpPr>
        <xdr:cNvPr id="866" name="テキスト ボックス 865"/>
        <xdr:cNvSpPr txBox="1"/>
      </xdr:nvSpPr>
      <xdr:spPr>
        <a:xfrm>
          <a:off x="20167111" y="126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44927</xdr:rowOff>
    </xdr:from>
    <xdr:to>
      <xdr:col>28</xdr:col>
      <xdr:colOff>365125</xdr:colOff>
      <xdr:row>75</xdr:row>
      <xdr:rowOff>146527</xdr:rowOff>
    </xdr:to>
    <xdr:sp macro="" textlink="">
      <xdr:nvSpPr>
        <xdr:cNvPr id="867" name="円/楕円 866"/>
        <xdr:cNvSpPr/>
      </xdr:nvSpPr>
      <xdr:spPr>
        <a:xfrm>
          <a:off x="19494500" y="129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163054</xdr:rowOff>
    </xdr:from>
    <xdr:ext cx="534377" cy="259045"/>
    <xdr:sp macro="" textlink="">
      <xdr:nvSpPr>
        <xdr:cNvPr id="868" name="テキスト ボックス 867"/>
        <xdr:cNvSpPr txBox="1"/>
      </xdr:nvSpPr>
      <xdr:spPr>
        <a:xfrm>
          <a:off x="19278111" y="126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63705</xdr:rowOff>
    </xdr:from>
    <xdr:to>
      <xdr:col>27</xdr:col>
      <xdr:colOff>161925</xdr:colOff>
      <xdr:row>75</xdr:row>
      <xdr:rowOff>165305</xdr:rowOff>
    </xdr:to>
    <xdr:sp macro="" textlink="">
      <xdr:nvSpPr>
        <xdr:cNvPr id="869" name="円/楕円 868"/>
        <xdr:cNvSpPr/>
      </xdr:nvSpPr>
      <xdr:spPr>
        <a:xfrm>
          <a:off x="18605500" y="129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10382</xdr:rowOff>
    </xdr:from>
    <xdr:ext cx="534377" cy="259045"/>
    <xdr:sp macro="" textlink="">
      <xdr:nvSpPr>
        <xdr:cNvPr id="870" name="テキスト ボックス 869"/>
        <xdr:cNvSpPr txBox="1"/>
      </xdr:nvSpPr>
      <xdr:spPr>
        <a:xfrm>
          <a:off x="18389111" y="126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4" name="テキスト ボックス 88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6" name="テキスト ボックス 88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88" name="テキスト ボックス 88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0" name="テキスト ボックス 88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2" name="テキスト ボックス 89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4" name="直線コネクタ 893"/>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5"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7"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898" name="直線コネクタ 897"/>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0"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1" name="フローチャート : 判断 900"/>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3" name="フローチャート : 判断 902"/>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4" name="テキスト ボックス 903"/>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6" name="フローチャート : 判断 905"/>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7" name="テキスト ボックス 906"/>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09" name="フローチャート : 判断 908"/>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0" name="テキスト ボックス 909"/>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1" name="フローチャート : 判断 910"/>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2" name="テキスト ボックス 911"/>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8" name="円/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19"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0" name="円/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1" name="テキスト ボックス 92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2" name="円/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3" name="テキスト ボックス 92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4" name="円/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5" name="テキスト ボックス 92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6" name="円/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7" name="テキスト ボックス 92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・主な構成項目である人件費は、住民一人当たり１</a:t>
          </a:r>
          <a:r>
            <a:rPr lang="ja-JP" altLang="en-US" sz="1300" b="0" i="0" baseline="0">
              <a:solidFill>
                <a:schemeClr val="dk1"/>
              </a:solidFill>
              <a:effectLst/>
              <a:latin typeface="+mn-lt"/>
              <a:ea typeface="+mn-ea"/>
              <a:cs typeface="+mn-cs"/>
            </a:rPr>
            <a:t>３３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９５０</a:t>
          </a:r>
          <a:r>
            <a:rPr lang="ja-JP" altLang="ja-JP" sz="1300" b="0" i="0" baseline="0">
              <a:solidFill>
                <a:schemeClr val="dk1"/>
              </a:solidFill>
              <a:effectLst/>
              <a:latin typeface="+mn-lt"/>
              <a:ea typeface="+mn-ea"/>
              <a:cs typeface="+mn-cs"/>
            </a:rPr>
            <a:t>円となり、平成２</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年度から１</a:t>
          </a:r>
          <a:r>
            <a:rPr lang="ja-JP" altLang="en-US" sz="1300" b="0" i="0" baseline="0">
              <a:solidFill>
                <a:schemeClr val="dk1"/>
              </a:solidFill>
              <a:effectLst/>
              <a:latin typeface="+mn-lt"/>
              <a:ea typeface="+mn-ea"/>
              <a:cs typeface="+mn-cs"/>
            </a:rPr>
            <a:t>３０</a:t>
          </a:r>
          <a:r>
            <a:rPr lang="ja-JP" altLang="ja-JP" sz="1300" b="0" i="0" baseline="0">
              <a:solidFill>
                <a:schemeClr val="dk1"/>
              </a:solidFill>
              <a:effectLst/>
              <a:latin typeface="+mn-lt"/>
              <a:ea typeface="+mn-ea"/>
              <a:cs typeface="+mn-cs"/>
            </a:rPr>
            <a:t>，０００円程度で推移し、高止まりの傾向にあるが類似団体平均と比べて高い水準にある。　</a:t>
          </a:r>
          <a:r>
            <a:rPr kumimoji="1" lang="ja-JP"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類似団体平均</a:t>
          </a:r>
          <a:r>
            <a:rPr kumimoji="1" lang="ja-JP" altLang="ja-JP" sz="1300" b="0" i="0" baseline="0">
              <a:solidFill>
                <a:schemeClr val="dk1"/>
              </a:solidFill>
              <a:effectLst/>
              <a:latin typeface="+mn-lt"/>
              <a:ea typeface="+mn-ea"/>
              <a:cs typeface="+mn-cs"/>
            </a:rPr>
            <a:t>に比べ高い水準にあるのは、市内に私立幼稚園が１園あるものの公立保育園</a:t>
          </a:r>
          <a:r>
            <a:rPr kumimoji="1" lang="en-US" altLang="ja-JP" sz="1300" b="0" i="0" baseline="0">
              <a:solidFill>
                <a:schemeClr val="dk1"/>
              </a:solidFill>
              <a:effectLst/>
              <a:latin typeface="+mn-lt"/>
              <a:ea typeface="+mn-ea"/>
              <a:cs typeface="+mn-cs"/>
            </a:rPr>
            <a:t>5</a:t>
          </a:r>
          <a:r>
            <a:rPr kumimoji="1" lang="ja-JP" altLang="ja-JP" sz="1300" b="0" i="0" baseline="0">
              <a:solidFill>
                <a:schemeClr val="dk1"/>
              </a:solidFill>
              <a:effectLst/>
              <a:latin typeface="+mn-lt"/>
              <a:ea typeface="+mn-ea"/>
              <a:cs typeface="+mn-cs"/>
            </a:rPr>
            <a:t>園を市営で運営していること、また消防署も複数の市町村による広域設置ではなく、単独で運営していることにより、職員数が類似団体平均より多いためである。）</a:t>
          </a:r>
          <a:endParaRPr lang="ja-JP" altLang="ja-JP" sz="1300">
            <a:effectLst/>
          </a:endParaRPr>
        </a:p>
        <a:p>
          <a:r>
            <a:rPr lang="ja-JP" altLang="ja-JP" sz="1300" b="0" i="0" baseline="0">
              <a:solidFill>
                <a:schemeClr val="dk1"/>
              </a:solidFill>
              <a:effectLst/>
              <a:latin typeface="+mn-lt"/>
              <a:ea typeface="+mn-ea"/>
              <a:cs typeface="+mn-cs"/>
            </a:rPr>
            <a:t>・普通建設事業費（うち</a:t>
          </a:r>
          <a:r>
            <a:rPr lang="ja-JP" altLang="en-US" sz="1300" b="0" i="0" baseline="0">
              <a:solidFill>
                <a:schemeClr val="dk1"/>
              </a:solidFill>
              <a:effectLst/>
              <a:latin typeface="+mn-lt"/>
              <a:ea typeface="+mn-ea"/>
              <a:cs typeface="+mn-cs"/>
            </a:rPr>
            <a:t>新規</a:t>
          </a:r>
          <a:r>
            <a:rPr lang="ja-JP" altLang="ja-JP" sz="1300" b="0" i="0" baseline="0">
              <a:solidFill>
                <a:schemeClr val="dk1"/>
              </a:solidFill>
              <a:effectLst/>
              <a:latin typeface="+mn-lt"/>
              <a:ea typeface="+mn-ea"/>
              <a:cs typeface="+mn-cs"/>
            </a:rPr>
            <a:t>整備）は住民一人当たり</a:t>
          </a:r>
          <a:r>
            <a:rPr lang="ja-JP" altLang="en-US" sz="1300" b="0" i="0" baseline="0">
              <a:solidFill>
                <a:schemeClr val="dk1"/>
              </a:solidFill>
              <a:effectLst/>
              <a:latin typeface="+mn-lt"/>
              <a:ea typeface="+mn-ea"/>
              <a:cs typeface="+mn-cs"/>
            </a:rPr>
            <a:t>９８</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５５８</a:t>
          </a:r>
          <a:r>
            <a:rPr lang="ja-JP" altLang="ja-JP" sz="1300" b="0" i="0" baseline="0">
              <a:solidFill>
                <a:schemeClr val="dk1"/>
              </a:solidFill>
              <a:effectLst/>
              <a:latin typeface="+mn-lt"/>
              <a:ea typeface="+mn-ea"/>
              <a:cs typeface="+mn-cs"/>
            </a:rPr>
            <a:t>円となっており、類似団体と比較して一人当たりコストが高い状況となっている。これは、近年</a:t>
          </a:r>
          <a:r>
            <a:rPr lang="ja-JP" altLang="en-US" sz="1300" b="0" i="0" baseline="0">
              <a:solidFill>
                <a:schemeClr val="dk1"/>
              </a:solidFill>
              <a:effectLst/>
              <a:latin typeface="+mn-lt"/>
              <a:ea typeface="+mn-ea"/>
              <a:cs typeface="+mn-cs"/>
            </a:rPr>
            <a:t>の清水小学校校舎棟建築工事</a:t>
          </a:r>
          <a:r>
            <a:rPr lang="ja-JP" altLang="ja-JP" sz="1300" b="0" i="0" baseline="0">
              <a:solidFill>
                <a:schemeClr val="dk1"/>
              </a:solidFill>
              <a:effectLst/>
              <a:latin typeface="+mn-lt"/>
              <a:ea typeface="+mn-ea"/>
              <a:cs typeface="+mn-cs"/>
            </a:rPr>
            <a:t>によるものであり、前年度決算と比較</a:t>
          </a:r>
          <a:r>
            <a:rPr lang="ja-JP" altLang="ja-JP" sz="1300" b="0" i="0" baseline="0">
              <a:solidFill>
                <a:sysClr val="windowText" lastClr="000000"/>
              </a:solidFill>
              <a:effectLst/>
              <a:latin typeface="+mn-lt"/>
              <a:ea typeface="+mn-ea"/>
              <a:cs typeface="+mn-cs"/>
            </a:rPr>
            <a:t>する</a:t>
          </a:r>
          <a:r>
            <a:rPr lang="ja-JP" altLang="en-US" sz="1300" b="0" i="0" baseline="0">
              <a:solidFill>
                <a:sysClr val="windowText" lastClr="000000"/>
              </a:solidFill>
              <a:effectLst/>
              <a:latin typeface="+mn-lt"/>
              <a:ea typeface="+mn-ea"/>
              <a:cs typeface="+mn-cs"/>
            </a:rPr>
            <a:t>２００％増</a:t>
          </a:r>
          <a:r>
            <a:rPr lang="ja-JP" altLang="ja-JP" sz="1300" b="0" i="0" baseline="0">
              <a:solidFill>
                <a:schemeClr val="dk1"/>
              </a:solidFill>
              <a:effectLst/>
              <a:latin typeface="+mn-lt"/>
              <a:ea typeface="+mn-ea"/>
              <a:cs typeface="+mn-cs"/>
            </a:rPr>
            <a:t>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普通建設事業費（うち更新整備）は住民一人当たり５３，４７３円となっており、類似団体と比較して一人当たりコストが高い状況となっている。これは、近年の防災対策事業に伴う更新整備の増加によるものであり、前年度決算と比較する２３．５％減となっている。このため、公共施設等総合管理計画に基づき、事業の取捨選択を徹底していくことで、事業費の減少を目指すこととしている</a:t>
          </a:r>
          <a:r>
            <a:rPr kumimoji="1"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14,295
14,234
266.34
11,468,366
11,343,909
42,802
5,154,775
15,577,001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17.9
150.4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156464</xdr:rowOff>
    </xdr:from>
    <xdr:to>
      <xdr:col>6</xdr:col>
      <xdr:colOff>511175</xdr:colOff>
      <xdr:row>33</xdr:row>
      <xdr:rowOff>91884</xdr:rowOff>
    </xdr:to>
    <xdr:cxnSp macro="">
      <xdr:nvCxnSpPr>
        <xdr:cNvPr id="61" name="直線コネクタ 60"/>
        <xdr:cNvCxnSpPr/>
      </xdr:nvCxnSpPr>
      <xdr:spPr>
        <a:xfrm>
          <a:off x="3797300" y="5642864"/>
          <a:ext cx="8382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156464</xdr:rowOff>
    </xdr:from>
    <xdr:to>
      <xdr:col>5</xdr:col>
      <xdr:colOff>358775</xdr:colOff>
      <xdr:row>33</xdr:row>
      <xdr:rowOff>16066</xdr:rowOff>
    </xdr:to>
    <xdr:cxnSp macro="">
      <xdr:nvCxnSpPr>
        <xdr:cNvPr id="64" name="直線コネクタ 63"/>
        <xdr:cNvCxnSpPr/>
      </xdr:nvCxnSpPr>
      <xdr:spPr>
        <a:xfrm flipV="1">
          <a:off x="2908300" y="5642864"/>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156464</xdr:rowOff>
    </xdr:from>
    <xdr:to>
      <xdr:col>4</xdr:col>
      <xdr:colOff>155575</xdr:colOff>
      <xdr:row>33</xdr:row>
      <xdr:rowOff>16066</xdr:rowOff>
    </xdr:to>
    <xdr:cxnSp macro="">
      <xdr:nvCxnSpPr>
        <xdr:cNvPr id="67" name="直線コネクタ 66"/>
        <xdr:cNvCxnSpPr/>
      </xdr:nvCxnSpPr>
      <xdr:spPr>
        <a:xfrm>
          <a:off x="2019300" y="5642864"/>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137223</xdr:rowOff>
    </xdr:from>
    <xdr:to>
      <xdr:col>2</xdr:col>
      <xdr:colOff>638175</xdr:colOff>
      <xdr:row>32</xdr:row>
      <xdr:rowOff>156464</xdr:rowOff>
    </xdr:to>
    <xdr:cxnSp macro="">
      <xdr:nvCxnSpPr>
        <xdr:cNvPr id="70" name="直線コネクタ 69"/>
        <xdr:cNvCxnSpPr/>
      </xdr:nvCxnSpPr>
      <xdr:spPr>
        <a:xfrm>
          <a:off x="1130300" y="5623623"/>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41084</xdr:rowOff>
    </xdr:from>
    <xdr:to>
      <xdr:col>6</xdr:col>
      <xdr:colOff>561975</xdr:colOff>
      <xdr:row>33</xdr:row>
      <xdr:rowOff>142684</xdr:rowOff>
    </xdr:to>
    <xdr:sp macro="" textlink="">
      <xdr:nvSpPr>
        <xdr:cNvPr id="80" name="円/楕円 79"/>
        <xdr:cNvSpPr/>
      </xdr:nvSpPr>
      <xdr:spPr>
        <a:xfrm>
          <a:off x="4584700" y="5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63961</xdr:rowOff>
    </xdr:from>
    <xdr:ext cx="469744" cy="259045"/>
    <xdr:sp macro="" textlink="">
      <xdr:nvSpPr>
        <xdr:cNvPr id="81" name="議会費該当値テキスト"/>
        <xdr:cNvSpPr txBox="1"/>
      </xdr:nvSpPr>
      <xdr:spPr>
        <a:xfrm>
          <a:off x="4686300" y="555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105664</xdr:rowOff>
    </xdr:from>
    <xdr:to>
      <xdr:col>5</xdr:col>
      <xdr:colOff>409575</xdr:colOff>
      <xdr:row>33</xdr:row>
      <xdr:rowOff>35814</xdr:rowOff>
    </xdr:to>
    <xdr:sp macro="" textlink="">
      <xdr:nvSpPr>
        <xdr:cNvPr id="82" name="円/楕円 81"/>
        <xdr:cNvSpPr/>
      </xdr:nvSpPr>
      <xdr:spPr>
        <a:xfrm>
          <a:off x="3746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52341</xdr:rowOff>
    </xdr:from>
    <xdr:ext cx="469744" cy="259045"/>
    <xdr:sp macro="" textlink="">
      <xdr:nvSpPr>
        <xdr:cNvPr id="83" name="テキスト ボックス 82"/>
        <xdr:cNvSpPr txBox="1"/>
      </xdr:nvSpPr>
      <xdr:spPr>
        <a:xfrm>
          <a:off x="3562427"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136716</xdr:rowOff>
    </xdr:from>
    <xdr:to>
      <xdr:col>4</xdr:col>
      <xdr:colOff>206375</xdr:colOff>
      <xdr:row>33</xdr:row>
      <xdr:rowOff>66866</xdr:rowOff>
    </xdr:to>
    <xdr:sp macro="" textlink="">
      <xdr:nvSpPr>
        <xdr:cNvPr id="84" name="円/楕円 83"/>
        <xdr:cNvSpPr/>
      </xdr:nvSpPr>
      <xdr:spPr>
        <a:xfrm>
          <a:off x="2857500" y="56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83393</xdr:rowOff>
    </xdr:from>
    <xdr:ext cx="469744" cy="259045"/>
    <xdr:sp macro="" textlink="">
      <xdr:nvSpPr>
        <xdr:cNvPr id="85" name="テキスト ボックス 84"/>
        <xdr:cNvSpPr txBox="1"/>
      </xdr:nvSpPr>
      <xdr:spPr>
        <a:xfrm>
          <a:off x="2673427" y="539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105664</xdr:rowOff>
    </xdr:from>
    <xdr:to>
      <xdr:col>3</xdr:col>
      <xdr:colOff>3175</xdr:colOff>
      <xdr:row>33</xdr:row>
      <xdr:rowOff>35814</xdr:rowOff>
    </xdr:to>
    <xdr:sp macro="" textlink="">
      <xdr:nvSpPr>
        <xdr:cNvPr id="86" name="円/楕円 85"/>
        <xdr:cNvSpPr/>
      </xdr:nvSpPr>
      <xdr:spPr>
        <a:xfrm>
          <a:off x="1968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52341</xdr:rowOff>
    </xdr:from>
    <xdr:ext cx="469744" cy="259045"/>
    <xdr:sp macro="" textlink="">
      <xdr:nvSpPr>
        <xdr:cNvPr id="87" name="テキスト ボックス 86"/>
        <xdr:cNvSpPr txBox="1"/>
      </xdr:nvSpPr>
      <xdr:spPr>
        <a:xfrm>
          <a:off x="1784427"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86423</xdr:rowOff>
    </xdr:from>
    <xdr:to>
      <xdr:col>1</xdr:col>
      <xdr:colOff>485775</xdr:colOff>
      <xdr:row>33</xdr:row>
      <xdr:rowOff>16573</xdr:rowOff>
    </xdr:to>
    <xdr:sp macro="" textlink="">
      <xdr:nvSpPr>
        <xdr:cNvPr id="88" name="円/楕円 87"/>
        <xdr:cNvSpPr/>
      </xdr:nvSpPr>
      <xdr:spPr>
        <a:xfrm>
          <a:off x="1079500" y="55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33100</xdr:rowOff>
    </xdr:from>
    <xdr:ext cx="469744" cy="259045"/>
    <xdr:sp macro="" textlink="">
      <xdr:nvSpPr>
        <xdr:cNvPr id="89" name="テキスト ボックス 88"/>
        <xdr:cNvSpPr txBox="1"/>
      </xdr:nvSpPr>
      <xdr:spPr>
        <a:xfrm>
          <a:off x="895427" y="534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26561</xdr:rowOff>
    </xdr:from>
    <xdr:to>
      <xdr:col>6</xdr:col>
      <xdr:colOff>511175</xdr:colOff>
      <xdr:row>56</xdr:row>
      <xdr:rowOff>72053</xdr:rowOff>
    </xdr:to>
    <xdr:cxnSp macro="">
      <xdr:nvCxnSpPr>
        <xdr:cNvPr id="116" name="直線コネクタ 115"/>
        <xdr:cNvCxnSpPr/>
      </xdr:nvCxnSpPr>
      <xdr:spPr>
        <a:xfrm>
          <a:off x="3797300" y="9627761"/>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109287</xdr:rowOff>
    </xdr:from>
    <xdr:to>
      <xdr:col>5</xdr:col>
      <xdr:colOff>358775</xdr:colOff>
      <xdr:row>56</xdr:row>
      <xdr:rowOff>26561</xdr:rowOff>
    </xdr:to>
    <xdr:cxnSp macro="">
      <xdr:nvCxnSpPr>
        <xdr:cNvPr id="119" name="直線コネクタ 118"/>
        <xdr:cNvCxnSpPr/>
      </xdr:nvCxnSpPr>
      <xdr:spPr>
        <a:xfrm>
          <a:off x="2908300" y="9539037"/>
          <a:ext cx="889000" cy="8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109287</xdr:rowOff>
    </xdr:from>
    <xdr:to>
      <xdr:col>4</xdr:col>
      <xdr:colOff>155575</xdr:colOff>
      <xdr:row>56</xdr:row>
      <xdr:rowOff>116995</xdr:rowOff>
    </xdr:to>
    <xdr:cxnSp macro="">
      <xdr:nvCxnSpPr>
        <xdr:cNvPr id="122" name="直線コネクタ 121"/>
        <xdr:cNvCxnSpPr/>
      </xdr:nvCxnSpPr>
      <xdr:spPr>
        <a:xfrm flipV="1">
          <a:off x="2019300" y="9539037"/>
          <a:ext cx="889000" cy="1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116995</xdr:rowOff>
    </xdr:from>
    <xdr:to>
      <xdr:col>2</xdr:col>
      <xdr:colOff>638175</xdr:colOff>
      <xdr:row>56</xdr:row>
      <xdr:rowOff>122327</xdr:rowOff>
    </xdr:to>
    <xdr:cxnSp macro="">
      <xdr:nvCxnSpPr>
        <xdr:cNvPr id="125" name="直線コネクタ 124"/>
        <xdr:cNvCxnSpPr/>
      </xdr:nvCxnSpPr>
      <xdr:spPr>
        <a:xfrm flipV="1">
          <a:off x="1130300" y="9718195"/>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21253</xdr:rowOff>
    </xdr:from>
    <xdr:to>
      <xdr:col>6</xdr:col>
      <xdr:colOff>561975</xdr:colOff>
      <xdr:row>56</xdr:row>
      <xdr:rowOff>122853</xdr:rowOff>
    </xdr:to>
    <xdr:sp macro="" textlink="">
      <xdr:nvSpPr>
        <xdr:cNvPr id="135" name="円/楕円 134"/>
        <xdr:cNvSpPr/>
      </xdr:nvSpPr>
      <xdr:spPr>
        <a:xfrm>
          <a:off x="4584700" y="96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44130</xdr:rowOff>
    </xdr:from>
    <xdr:ext cx="534377" cy="259045"/>
    <xdr:sp macro="" textlink="">
      <xdr:nvSpPr>
        <xdr:cNvPr id="136" name="総務費該当値テキスト"/>
        <xdr:cNvSpPr txBox="1"/>
      </xdr:nvSpPr>
      <xdr:spPr>
        <a:xfrm>
          <a:off x="4686300" y="94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147211</xdr:rowOff>
    </xdr:from>
    <xdr:to>
      <xdr:col>5</xdr:col>
      <xdr:colOff>409575</xdr:colOff>
      <xdr:row>56</xdr:row>
      <xdr:rowOff>77361</xdr:rowOff>
    </xdr:to>
    <xdr:sp macro="" textlink="">
      <xdr:nvSpPr>
        <xdr:cNvPr id="137" name="円/楕円 136"/>
        <xdr:cNvSpPr/>
      </xdr:nvSpPr>
      <xdr:spPr>
        <a:xfrm>
          <a:off x="3746500" y="95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93888</xdr:rowOff>
    </xdr:from>
    <xdr:ext cx="534377" cy="259045"/>
    <xdr:sp macro="" textlink="">
      <xdr:nvSpPr>
        <xdr:cNvPr id="138" name="テキスト ボックス 137"/>
        <xdr:cNvSpPr txBox="1"/>
      </xdr:nvSpPr>
      <xdr:spPr>
        <a:xfrm>
          <a:off x="3530111" y="93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58487</xdr:rowOff>
    </xdr:from>
    <xdr:to>
      <xdr:col>4</xdr:col>
      <xdr:colOff>206375</xdr:colOff>
      <xdr:row>55</xdr:row>
      <xdr:rowOff>160087</xdr:rowOff>
    </xdr:to>
    <xdr:sp macro="" textlink="">
      <xdr:nvSpPr>
        <xdr:cNvPr id="139" name="円/楕円 138"/>
        <xdr:cNvSpPr/>
      </xdr:nvSpPr>
      <xdr:spPr>
        <a:xfrm>
          <a:off x="2857500" y="94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5164</xdr:rowOff>
    </xdr:from>
    <xdr:ext cx="599010" cy="259045"/>
    <xdr:sp macro="" textlink="">
      <xdr:nvSpPr>
        <xdr:cNvPr id="140" name="テキスト ボックス 139"/>
        <xdr:cNvSpPr txBox="1"/>
      </xdr:nvSpPr>
      <xdr:spPr>
        <a:xfrm>
          <a:off x="2608794" y="926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66195</xdr:rowOff>
    </xdr:from>
    <xdr:to>
      <xdr:col>3</xdr:col>
      <xdr:colOff>3175</xdr:colOff>
      <xdr:row>56</xdr:row>
      <xdr:rowOff>167795</xdr:rowOff>
    </xdr:to>
    <xdr:sp macro="" textlink="">
      <xdr:nvSpPr>
        <xdr:cNvPr id="141" name="円/楕円 140"/>
        <xdr:cNvSpPr/>
      </xdr:nvSpPr>
      <xdr:spPr>
        <a:xfrm>
          <a:off x="1968500" y="96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158922</xdr:rowOff>
    </xdr:from>
    <xdr:ext cx="534377" cy="259045"/>
    <xdr:sp macro="" textlink="">
      <xdr:nvSpPr>
        <xdr:cNvPr id="142" name="テキスト ボックス 141"/>
        <xdr:cNvSpPr txBox="1"/>
      </xdr:nvSpPr>
      <xdr:spPr>
        <a:xfrm>
          <a:off x="1752111" y="97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71527</xdr:rowOff>
    </xdr:from>
    <xdr:to>
      <xdr:col>1</xdr:col>
      <xdr:colOff>485775</xdr:colOff>
      <xdr:row>57</xdr:row>
      <xdr:rowOff>1677</xdr:rowOff>
    </xdr:to>
    <xdr:sp macro="" textlink="">
      <xdr:nvSpPr>
        <xdr:cNvPr id="143" name="円/楕円 142"/>
        <xdr:cNvSpPr/>
      </xdr:nvSpPr>
      <xdr:spPr>
        <a:xfrm>
          <a:off x="1079500" y="96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164254</xdr:rowOff>
    </xdr:from>
    <xdr:ext cx="534377" cy="259045"/>
    <xdr:sp macro="" textlink="">
      <xdr:nvSpPr>
        <xdr:cNvPr id="144" name="テキスト ボックス 143"/>
        <xdr:cNvSpPr txBox="1"/>
      </xdr:nvSpPr>
      <xdr:spPr>
        <a:xfrm>
          <a:off x="863111" y="97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165284</xdr:rowOff>
    </xdr:from>
    <xdr:to>
      <xdr:col>6</xdr:col>
      <xdr:colOff>511175</xdr:colOff>
      <xdr:row>75</xdr:row>
      <xdr:rowOff>171055</xdr:rowOff>
    </xdr:to>
    <xdr:cxnSp macro="">
      <xdr:nvCxnSpPr>
        <xdr:cNvPr id="172" name="直線コネクタ 171"/>
        <xdr:cNvCxnSpPr/>
      </xdr:nvCxnSpPr>
      <xdr:spPr>
        <a:xfrm flipV="1">
          <a:off x="3797300" y="13024034"/>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59338</xdr:rowOff>
    </xdr:from>
    <xdr:to>
      <xdr:col>5</xdr:col>
      <xdr:colOff>358775</xdr:colOff>
      <xdr:row>75</xdr:row>
      <xdr:rowOff>171055</xdr:rowOff>
    </xdr:to>
    <xdr:cxnSp macro="">
      <xdr:nvCxnSpPr>
        <xdr:cNvPr id="175" name="直線コネクタ 174"/>
        <xdr:cNvCxnSpPr/>
      </xdr:nvCxnSpPr>
      <xdr:spPr>
        <a:xfrm>
          <a:off x="2908300" y="12918088"/>
          <a:ext cx="889000" cy="1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59338</xdr:rowOff>
    </xdr:from>
    <xdr:to>
      <xdr:col>4</xdr:col>
      <xdr:colOff>155575</xdr:colOff>
      <xdr:row>76</xdr:row>
      <xdr:rowOff>73341</xdr:rowOff>
    </xdr:to>
    <xdr:cxnSp macro="">
      <xdr:nvCxnSpPr>
        <xdr:cNvPr id="178" name="直線コネクタ 177"/>
        <xdr:cNvCxnSpPr/>
      </xdr:nvCxnSpPr>
      <xdr:spPr>
        <a:xfrm flipV="1">
          <a:off x="2019300" y="12918088"/>
          <a:ext cx="889000" cy="18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73341</xdr:rowOff>
    </xdr:from>
    <xdr:to>
      <xdr:col>2</xdr:col>
      <xdr:colOff>638175</xdr:colOff>
      <xdr:row>76</xdr:row>
      <xdr:rowOff>112537</xdr:rowOff>
    </xdr:to>
    <xdr:cxnSp macro="">
      <xdr:nvCxnSpPr>
        <xdr:cNvPr id="181" name="直線コネクタ 180"/>
        <xdr:cNvCxnSpPr/>
      </xdr:nvCxnSpPr>
      <xdr:spPr>
        <a:xfrm flipV="1">
          <a:off x="1130300" y="13103541"/>
          <a:ext cx="8890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114485</xdr:rowOff>
    </xdr:from>
    <xdr:to>
      <xdr:col>6</xdr:col>
      <xdr:colOff>561975</xdr:colOff>
      <xdr:row>76</xdr:row>
      <xdr:rowOff>44636</xdr:rowOff>
    </xdr:to>
    <xdr:sp macro="" textlink="">
      <xdr:nvSpPr>
        <xdr:cNvPr id="191" name="円/楕円 190"/>
        <xdr:cNvSpPr/>
      </xdr:nvSpPr>
      <xdr:spPr>
        <a:xfrm>
          <a:off x="4584700" y="12973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137362</xdr:rowOff>
    </xdr:from>
    <xdr:ext cx="599010" cy="259045"/>
    <xdr:sp macro="" textlink="">
      <xdr:nvSpPr>
        <xdr:cNvPr id="192" name="民生費該当値テキスト"/>
        <xdr:cNvSpPr txBox="1"/>
      </xdr:nvSpPr>
      <xdr:spPr>
        <a:xfrm>
          <a:off x="4686300" y="128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206,904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120255</xdr:rowOff>
    </xdr:from>
    <xdr:to>
      <xdr:col>5</xdr:col>
      <xdr:colOff>409575</xdr:colOff>
      <xdr:row>76</xdr:row>
      <xdr:rowOff>50405</xdr:rowOff>
    </xdr:to>
    <xdr:sp macro="" textlink="">
      <xdr:nvSpPr>
        <xdr:cNvPr id="193" name="円/楕円 192"/>
        <xdr:cNvSpPr/>
      </xdr:nvSpPr>
      <xdr:spPr>
        <a:xfrm>
          <a:off x="3746500" y="129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66932</xdr:rowOff>
    </xdr:from>
    <xdr:ext cx="599010" cy="259045"/>
    <xdr:sp macro="" textlink="">
      <xdr:nvSpPr>
        <xdr:cNvPr id="194" name="テキスト ボックス 193"/>
        <xdr:cNvSpPr txBox="1"/>
      </xdr:nvSpPr>
      <xdr:spPr>
        <a:xfrm>
          <a:off x="3497794" y="1275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8538</xdr:rowOff>
    </xdr:from>
    <xdr:to>
      <xdr:col>4</xdr:col>
      <xdr:colOff>206375</xdr:colOff>
      <xdr:row>75</xdr:row>
      <xdr:rowOff>110138</xdr:rowOff>
    </xdr:to>
    <xdr:sp macro="" textlink="">
      <xdr:nvSpPr>
        <xdr:cNvPr id="195" name="円/楕円 194"/>
        <xdr:cNvSpPr/>
      </xdr:nvSpPr>
      <xdr:spPr>
        <a:xfrm>
          <a:off x="2857500" y="128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126665</xdr:rowOff>
    </xdr:from>
    <xdr:ext cx="599010" cy="259045"/>
    <xdr:sp macro="" textlink="">
      <xdr:nvSpPr>
        <xdr:cNvPr id="196" name="テキスト ボックス 195"/>
        <xdr:cNvSpPr txBox="1"/>
      </xdr:nvSpPr>
      <xdr:spPr>
        <a:xfrm>
          <a:off x="2608794" y="1264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22541</xdr:rowOff>
    </xdr:from>
    <xdr:to>
      <xdr:col>3</xdr:col>
      <xdr:colOff>3175</xdr:colOff>
      <xdr:row>76</xdr:row>
      <xdr:rowOff>124141</xdr:rowOff>
    </xdr:to>
    <xdr:sp macro="" textlink="">
      <xdr:nvSpPr>
        <xdr:cNvPr id="197" name="円/楕円 196"/>
        <xdr:cNvSpPr/>
      </xdr:nvSpPr>
      <xdr:spPr>
        <a:xfrm>
          <a:off x="1968500" y="130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140669</xdr:rowOff>
    </xdr:from>
    <xdr:ext cx="599010" cy="259045"/>
    <xdr:sp macro="" textlink="">
      <xdr:nvSpPr>
        <xdr:cNvPr id="198" name="テキスト ボックス 197"/>
        <xdr:cNvSpPr txBox="1"/>
      </xdr:nvSpPr>
      <xdr:spPr>
        <a:xfrm>
          <a:off x="1719794" y="1282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189,514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61737</xdr:rowOff>
    </xdr:from>
    <xdr:to>
      <xdr:col>1</xdr:col>
      <xdr:colOff>485775</xdr:colOff>
      <xdr:row>76</xdr:row>
      <xdr:rowOff>163337</xdr:rowOff>
    </xdr:to>
    <xdr:sp macro="" textlink="">
      <xdr:nvSpPr>
        <xdr:cNvPr id="199" name="円/楕円 198"/>
        <xdr:cNvSpPr/>
      </xdr:nvSpPr>
      <xdr:spPr>
        <a:xfrm>
          <a:off x="1079500" y="130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8415</xdr:rowOff>
    </xdr:from>
    <xdr:ext cx="599010" cy="259045"/>
    <xdr:sp macro="" textlink="">
      <xdr:nvSpPr>
        <xdr:cNvPr id="200" name="テキスト ボックス 199"/>
        <xdr:cNvSpPr txBox="1"/>
      </xdr:nvSpPr>
      <xdr:spPr>
        <a:xfrm>
          <a:off x="830794" y="1286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120435</xdr:rowOff>
    </xdr:from>
    <xdr:to>
      <xdr:col>6</xdr:col>
      <xdr:colOff>511175</xdr:colOff>
      <xdr:row>96</xdr:row>
      <xdr:rowOff>120611</xdr:rowOff>
    </xdr:to>
    <xdr:cxnSp macro="">
      <xdr:nvCxnSpPr>
        <xdr:cNvPr id="225" name="直線コネクタ 224"/>
        <xdr:cNvCxnSpPr/>
      </xdr:nvCxnSpPr>
      <xdr:spPr>
        <a:xfrm flipV="1">
          <a:off x="3797300" y="16579635"/>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120611</xdr:rowOff>
    </xdr:from>
    <xdr:to>
      <xdr:col>5</xdr:col>
      <xdr:colOff>358775</xdr:colOff>
      <xdr:row>96</xdr:row>
      <xdr:rowOff>135739</xdr:rowOff>
    </xdr:to>
    <xdr:cxnSp macro="">
      <xdr:nvCxnSpPr>
        <xdr:cNvPr id="228" name="直線コネクタ 227"/>
        <xdr:cNvCxnSpPr/>
      </xdr:nvCxnSpPr>
      <xdr:spPr>
        <a:xfrm flipV="1">
          <a:off x="2908300" y="16579811"/>
          <a:ext cx="889000" cy="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114812</xdr:rowOff>
    </xdr:from>
    <xdr:to>
      <xdr:col>4</xdr:col>
      <xdr:colOff>155575</xdr:colOff>
      <xdr:row>96</xdr:row>
      <xdr:rowOff>135739</xdr:rowOff>
    </xdr:to>
    <xdr:cxnSp macro="">
      <xdr:nvCxnSpPr>
        <xdr:cNvPr id="231" name="直線コネクタ 230"/>
        <xdr:cNvCxnSpPr/>
      </xdr:nvCxnSpPr>
      <xdr:spPr>
        <a:xfrm>
          <a:off x="2019300" y="16574012"/>
          <a:ext cx="889000" cy="2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114812</xdr:rowOff>
    </xdr:from>
    <xdr:to>
      <xdr:col>2</xdr:col>
      <xdr:colOff>638175</xdr:colOff>
      <xdr:row>96</xdr:row>
      <xdr:rowOff>129939</xdr:rowOff>
    </xdr:to>
    <xdr:cxnSp macro="">
      <xdr:nvCxnSpPr>
        <xdr:cNvPr id="234" name="直線コネクタ 233"/>
        <xdr:cNvCxnSpPr/>
      </xdr:nvCxnSpPr>
      <xdr:spPr>
        <a:xfrm flipV="1">
          <a:off x="1130300" y="16574012"/>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69635</xdr:rowOff>
    </xdr:from>
    <xdr:to>
      <xdr:col>6</xdr:col>
      <xdr:colOff>561975</xdr:colOff>
      <xdr:row>96</xdr:row>
      <xdr:rowOff>171235</xdr:rowOff>
    </xdr:to>
    <xdr:sp macro="" textlink="">
      <xdr:nvSpPr>
        <xdr:cNvPr id="244" name="円/楕円 243"/>
        <xdr:cNvSpPr/>
      </xdr:nvSpPr>
      <xdr:spPr>
        <a:xfrm>
          <a:off x="4584700" y="165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48062</xdr:rowOff>
    </xdr:from>
    <xdr:ext cx="534377" cy="259045"/>
    <xdr:sp macro="" textlink="">
      <xdr:nvSpPr>
        <xdr:cNvPr id="245" name="衛生費該当値テキスト"/>
        <xdr:cNvSpPr txBox="1"/>
      </xdr:nvSpPr>
      <xdr:spPr>
        <a:xfrm>
          <a:off x="4686300" y="165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69811</xdr:rowOff>
    </xdr:from>
    <xdr:to>
      <xdr:col>5</xdr:col>
      <xdr:colOff>409575</xdr:colOff>
      <xdr:row>96</xdr:row>
      <xdr:rowOff>171411</xdr:rowOff>
    </xdr:to>
    <xdr:sp macro="" textlink="">
      <xdr:nvSpPr>
        <xdr:cNvPr id="246" name="円/楕円 245"/>
        <xdr:cNvSpPr/>
      </xdr:nvSpPr>
      <xdr:spPr>
        <a:xfrm>
          <a:off x="3746500" y="165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162538</xdr:rowOff>
    </xdr:from>
    <xdr:ext cx="534377" cy="259045"/>
    <xdr:sp macro="" textlink="">
      <xdr:nvSpPr>
        <xdr:cNvPr id="247" name="テキスト ボックス 246"/>
        <xdr:cNvSpPr txBox="1"/>
      </xdr:nvSpPr>
      <xdr:spPr>
        <a:xfrm>
          <a:off x="3530111" y="1662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84939</xdr:rowOff>
    </xdr:from>
    <xdr:to>
      <xdr:col>4</xdr:col>
      <xdr:colOff>206375</xdr:colOff>
      <xdr:row>97</xdr:row>
      <xdr:rowOff>15089</xdr:rowOff>
    </xdr:to>
    <xdr:sp macro="" textlink="">
      <xdr:nvSpPr>
        <xdr:cNvPr id="248" name="円/楕円 247"/>
        <xdr:cNvSpPr/>
      </xdr:nvSpPr>
      <xdr:spPr>
        <a:xfrm>
          <a:off x="2857500" y="165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6216</xdr:rowOff>
    </xdr:from>
    <xdr:ext cx="534377" cy="259045"/>
    <xdr:sp macro="" textlink="">
      <xdr:nvSpPr>
        <xdr:cNvPr id="249" name="テキスト ボックス 248"/>
        <xdr:cNvSpPr txBox="1"/>
      </xdr:nvSpPr>
      <xdr:spPr>
        <a:xfrm>
          <a:off x="2641111" y="166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64012</xdr:rowOff>
    </xdr:from>
    <xdr:to>
      <xdr:col>3</xdr:col>
      <xdr:colOff>3175</xdr:colOff>
      <xdr:row>96</xdr:row>
      <xdr:rowOff>165612</xdr:rowOff>
    </xdr:to>
    <xdr:sp macro="" textlink="">
      <xdr:nvSpPr>
        <xdr:cNvPr id="250" name="円/楕円 249"/>
        <xdr:cNvSpPr/>
      </xdr:nvSpPr>
      <xdr:spPr>
        <a:xfrm>
          <a:off x="1968500" y="165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156739</xdr:rowOff>
    </xdr:from>
    <xdr:ext cx="534377" cy="259045"/>
    <xdr:sp macro="" textlink="">
      <xdr:nvSpPr>
        <xdr:cNvPr id="251" name="テキスト ボックス 250"/>
        <xdr:cNvSpPr txBox="1"/>
      </xdr:nvSpPr>
      <xdr:spPr>
        <a:xfrm>
          <a:off x="1752111" y="166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79139</xdr:rowOff>
    </xdr:from>
    <xdr:to>
      <xdr:col>1</xdr:col>
      <xdr:colOff>485775</xdr:colOff>
      <xdr:row>97</xdr:row>
      <xdr:rowOff>9289</xdr:rowOff>
    </xdr:to>
    <xdr:sp macro="" textlink="">
      <xdr:nvSpPr>
        <xdr:cNvPr id="252" name="円/楕円 251"/>
        <xdr:cNvSpPr/>
      </xdr:nvSpPr>
      <xdr:spPr>
        <a:xfrm>
          <a:off x="1079500" y="165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416</xdr:rowOff>
    </xdr:from>
    <xdr:ext cx="534377" cy="259045"/>
    <xdr:sp macro="" textlink="">
      <xdr:nvSpPr>
        <xdr:cNvPr id="253" name="テキスト ボックス 252"/>
        <xdr:cNvSpPr txBox="1"/>
      </xdr:nvSpPr>
      <xdr:spPr>
        <a:xfrm>
          <a:off x="863111" y="166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163475</xdr:rowOff>
    </xdr:from>
    <xdr:to>
      <xdr:col>15</xdr:col>
      <xdr:colOff>180975</xdr:colOff>
      <xdr:row>38</xdr:row>
      <xdr:rowOff>139700</xdr:rowOff>
    </xdr:to>
    <xdr:cxnSp macro="">
      <xdr:nvCxnSpPr>
        <xdr:cNvPr id="280" name="直線コネクタ 279"/>
        <xdr:cNvCxnSpPr/>
      </xdr:nvCxnSpPr>
      <xdr:spPr>
        <a:xfrm>
          <a:off x="9639300" y="6164225"/>
          <a:ext cx="838200" cy="4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109034</xdr:rowOff>
    </xdr:from>
    <xdr:ext cx="378565" cy="259045"/>
    <xdr:sp macro="" textlink="">
      <xdr:nvSpPr>
        <xdr:cNvPr id="281" name="労働費平均値テキスト"/>
        <xdr:cNvSpPr txBox="1"/>
      </xdr:nvSpPr>
      <xdr:spPr>
        <a:xfrm>
          <a:off x="10528300" y="6281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126670</xdr:rowOff>
    </xdr:from>
    <xdr:to>
      <xdr:col>14</xdr:col>
      <xdr:colOff>28575</xdr:colOff>
      <xdr:row>35</xdr:row>
      <xdr:rowOff>163475</xdr:rowOff>
    </xdr:to>
    <xdr:cxnSp macro="">
      <xdr:nvCxnSpPr>
        <xdr:cNvPr id="283" name="直線コネクタ 282"/>
        <xdr:cNvCxnSpPr/>
      </xdr:nvCxnSpPr>
      <xdr:spPr>
        <a:xfrm>
          <a:off x="8750300" y="5441620"/>
          <a:ext cx="889000" cy="7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61697</xdr:rowOff>
    </xdr:from>
    <xdr:to>
      <xdr:col>14</xdr:col>
      <xdr:colOff>79375</xdr:colOff>
      <xdr:row>37</xdr:row>
      <xdr:rowOff>163297</xdr:rowOff>
    </xdr:to>
    <xdr:sp macro="" textlink="">
      <xdr:nvSpPr>
        <xdr:cNvPr id="284" name="フローチャート : 判断 283"/>
        <xdr:cNvSpPr/>
      </xdr:nvSpPr>
      <xdr:spPr>
        <a:xfrm>
          <a:off x="9588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154423</xdr:rowOff>
    </xdr:from>
    <xdr:ext cx="378565" cy="259045"/>
    <xdr:sp macro="" textlink="">
      <xdr:nvSpPr>
        <xdr:cNvPr id="285" name="テキスト ボックス 284"/>
        <xdr:cNvSpPr txBox="1"/>
      </xdr:nvSpPr>
      <xdr:spPr>
        <a:xfrm>
          <a:off x="9450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101295</xdr:rowOff>
    </xdr:from>
    <xdr:to>
      <xdr:col>12</xdr:col>
      <xdr:colOff>511175</xdr:colOff>
      <xdr:row>31</xdr:row>
      <xdr:rowOff>126670</xdr:rowOff>
    </xdr:to>
    <xdr:cxnSp macro="">
      <xdr:nvCxnSpPr>
        <xdr:cNvPr id="286" name="直線コネクタ 285"/>
        <xdr:cNvCxnSpPr/>
      </xdr:nvCxnSpPr>
      <xdr:spPr>
        <a:xfrm>
          <a:off x="7861300" y="5244795"/>
          <a:ext cx="889000" cy="1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87" name="フローチャート : 判断 286"/>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129963</xdr:rowOff>
    </xdr:from>
    <xdr:ext cx="469744" cy="259045"/>
    <xdr:sp macro="" textlink="">
      <xdr:nvSpPr>
        <xdr:cNvPr id="288" name="テキスト ボックス 287"/>
        <xdr:cNvSpPr txBox="1"/>
      </xdr:nvSpPr>
      <xdr:spPr>
        <a:xfrm>
          <a:off x="8515427"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101295</xdr:rowOff>
    </xdr:from>
    <xdr:to>
      <xdr:col>11</xdr:col>
      <xdr:colOff>307975</xdr:colOff>
      <xdr:row>31</xdr:row>
      <xdr:rowOff>62890</xdr:rowOff>
    </xdr:to>
    <xdr:cxnSp macro="">
      <xdr:nvCxnSpPr>
        <xdr:cNvPr id="289" name="直線コネクタ 288"/>
        <xdr:cNvCxnSpPr/>
      </xdr:nvCxnSpPr>
      <xdr:spPr>
        <a:xfrm flipV="1">
          <a:off x="6972300" y="5244795"/>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0" name="フローチャート : 判断 289"/>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152823</xdr:rowOff>
    </xdr:from>
    <xdr:ext cx="469744" cy="259045"/>
    <xdr:sp macro="" textlink="">
      <xdr:nvSpPr>
        <xdr:cNvPr id="291" name="テキスト ボックス 290"/>
        <xdr:cNvSpPr txBox="1"/>
      </xdr:nvSpPr>
      <xdr:spPr>
        <a:xfrm>
          <a:off x="7626427"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2" name="フローチャート : 判断 291"/>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54525</xdr:rowOff>
    </xdr:from>
    <xdr:ext cx="469744" cy="259045"/>
    <xdr:sp macro="" textlink="">
      <xdr:nvSpPr>
        <xdr:cNvPr id="293" name="テキスト ボックス 292"/>
        <xdr:cNvSpPr txBox="1"/>
      </xdr:nvSpPr>
      <xdr:spPr>
        <a:xfrm>
          <a:off x="6737427" y="605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299" name="円/楕円 29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112675</xdr:rowOff>
    </xdr:from>
    <xdr:to>
      <xdr:col>14</xdr:col>
      <xdr:colOff>79375</xdr:colOff>
      <xdr:row>36</xdr:row>
      <xdr:rowOff>42825</xdr:rowOff>
    </xdr:to>
    <xdr:sp macro="" textlink="">
      <xdr:nvSpPr>
        <xdr:cNvPr id="301" name="円/楕円 300"/>
        <xdr:cNvSpPr/>
      </xdr:nvSpPr>
      <xdr:spPr>
        <a:xfrm>
          <a:off x="9588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59352</xdr:rowOff>
    </xdr:from>
    <xdr:ext cx="469744" cy="259045"/>
    <xdr:sp macro="" textlink="">
      <xdr:nvSpPr>
        <xdr:cNvPr id="302" name="テキスト ボックス 301"/>
        <xdr:cNvSpPr txBox="1"/>
      </xdr:nvSpPr>
      <xdr:spPr>
        <a:xfrm>
          <a:off x="9404427"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75870</xdr:rowOff>
    </xdr:from>
    <xdr:to>
      <xdr:col>12</xdr:col>
      <xdr:colOff>561975</xdr:colOff>
      <xdr:row>32</xdr:row>
      <xdr:rowOff>6020</xdr:rowOff>
    </xdr:to>
    <xdr:sp macro="" textlink="">
      <xdr:nvSpPr>
        <xdr:cNvPr id="303" name="円/楕円 302"/>
        <xdr:cNvSpPr/>
      </xdr:nvSpPr>
      <xdr:spPr>
        <a:xfrm>
          <a:off x="8699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22547</xdr:rowOff>
    </xdr:from>
    <xdr:ext cx="469744" cy="259045"/>
    <xdr:sp macro="" textlink="">
      <xdr:nvSpPr>
        <xdr:cNvPr id="304" name="テキスト ボックス 303"/>
        <xdr:cNvSpPr txBox="1"/>
      </xdr:nvSpPr>
      <xdr:spPr>
        <a:xfrm>
          <a:off x="8515427"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50495</xdr:rowOff>
    </xdr:from>
    <xdr:to>
      <xdr:col>11</xdr:col>
      <xdr:colOff>358775</xdr:colOff>
      <xdr:row>30</xdr:row>
      <xdr:rowOff>152095</xdr:rowOff>
    </xdr:to>
    <xdr:sp macro="" textlink="">
      <xdr:nvSpPr>
        <xdr:cNvPr id="305" name="円/楕円 304"/>
        <xdr:cNvSpPr/>
      </xdr:nvSpPr>
      <xdr:spPr>
        <a:xfrm>
          <a:off x="7810500" y="51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168622</xdr:rowOff>
    </xdr:from>
    <xdr:ext cx="469744" cy="259045"/>
    <xdr:sp macro="" textlink="">
      <xdr:nvSpPr>
        <xdr:cNvPr id="306" name="テキスト ボックス 305"/>
        <xdr:cNvSpPr txBox="1"/>
      </xdr:nvSpPr>
      <xdr:spPr>
        <a:xfrm>
          <a:off x="7626427" y="496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12090</xdr:rowOff>
    </xdr:from>
    <xdr:to>
      <xdr:col>10</xdr:col>
      <xdr:colOff>155575</xdr:colOff>
      <xdr:row>31</xdr:row>
      <xdr:rowOff>113690</xdr:rowOff>
    </xdr:to>
    <xdr:sp macro="" textlink="">
      <xdr:nvSpPr>
        <xdr:cNvPr id="307" name="円/楕円 306"/>
        <xdr:cNvSpPr/>
      </xdr:nvSpPr>
      <xdr:spPr>
        <a:xfrm>
          <a:off x="6921500" y="53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130217</xdr:rowOff>
    </xdr:from>
    <xdr:ext cx="469744" cy="259045"/>
    <xdr:sp macro="" textlink="">
      <xdr:nvSpPr>
        <xdr:cNvPr id="308" name="テキスト ボックス 307"/>
        <xdr:cNvSpPr txBox="1"/>
      </xdr:nvSpPr>
      <xdr:spPr>
        <a:xfrm>
          <a:off x="6737427" y="510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159944</xdr:rowOff>
    </xdr:from>
    <xdr:to>
      <xdr:col>15</xdr:col>
      <xdr:colOff>180975</xdr:colOff>
      <xdr:row>57</xdr:row>
      <xdr:rowOff>70891</xdr:rowOff>
    </xdr:to>
    <xdr:cxnSp macro="">
      <xdr:nvCxnSpPr>
        <xdr:cNvPr id="337" name="直線コネクタ 336"/>
        <xdr:cNvCxnSpPr/>
      </xdr:nvCxnSpPr>
      <xdr:spPr>
        <a:xfrm flipV="1">
          <a:off x="9639300" y="9761144"/>
          <a:ext cx="838200" cy="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38"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68390</xdr:rowOff>
    </xdr:from>
    <xdr:to>
      <xdr:col>14</xdr:col>
      <xdr:colOff>28575</xdr:colOff>
      <xdr:row>57</xdr:row>
      <xdr:rowOff>70891</xdr:rowOff>
    </xdr:to>
    <xdr:cxnSp macro="">
      <xdr:nvCxnSpPr>
        <xdr:cNvPr id="340" name="直線コネクタ 339"/>
        <xdr:cNvCxnSpPr/>
      </xdr:nvCxnSpPr>
      <xdr:spPr>
        <a:xfrm>
          <a:off x="8750300" y="9841040"/>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1" name="フローチャート : 判断 340"/>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2" name="テキスト ボックス 341"/>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68390</xdr:rowOff>
    </xdr:from>
    <xdr:to>
      <xdr:col>12</xdr:col>
      <xdr:colOff>511175</xdr:colOff>
      <xdr:row>57</xdr:row>
      <xdr:rowOff>79222</xdr:rowOff>
    </xdr:to>
    <xdr:cxnSp macro="">
      <xdr:nvCxnSpPr>
        <xdr:cNvPr id="343" name="直線コネクタ 342"/>
        <xdr:cNvCxnSpPr/>
      </xdr:nvCxnSpPr>
      <xdr:spPr>
        <a:xfrm flipV="1">
          <a:off x="7861300" y="9841040"/>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4" name="フローチャート : 判断 343"/>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5" name="テキスト ボックス 344"/>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153480</xdr:rowOff>
    </xdr:from>
    <xdr:to>
      <xdr:col>11</xdr:col>
      <xdr:colOff>307975</xdr:colOff>
      <xdr:row>57</xdr:row>
      <xdr:rowOff>79222</xdr:rowOff>
    </xdr:to>
    <xdr:cxnSp macro="">
      <xdr:nvCxnSpPr>
        <xdr:cNvPr id="346" name="直線コネクタ 345"/>
        <xdr:cNvCxnSpPr/>
      </xdr:nvCxnSpPr>
      <xdr:spPr>
        <a:xfrm>
          <a:off x="6972300" y="9754680"/>
          <a:ext cx="889000" cy="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7" name="フローチャート : 判断 346"/>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48" name="テキスト ボックス 347"/>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49" name="フローチャート : 判断 348"/>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0" name="テキスト ボックス 349"/>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109144</xdr:rowOff>
    </xdr:from>
    <xdr:to>
      <xdr:col>15</xdr:col>
      <xdr:colOff>231775</xdr:colOff>
      <xdr:row>57</xdr:row>
      <xdr:rowOff>39294</xdr:rowOff>
    </xdr:to>
    <xdr:sp macro="" textlink="">
      <xdr:nvSpPr>
        <xdr:cNvPr id="356" name="円/楕円 355"/>
        <xdr:cNvSpPr/>
      </xdr:nvSpPr>
      <xdr:spPr>
        <a:xfrm>
          <a:off x="10426700" y="97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87571</xdr:rowOff>
    </xdr:from>
    <xdr:ext cx="534377" cy="259045"/>
    <xdr:sp macro="" textlink="">
      <xdr:nvSpPr>
        <xdr:cNvPr id="357" name="農林水産業費該当値テキスト"/>
        <xdr:cNvSpPr txBox="1"/>
      </xdr:nvSpPr>
      <xdr:spPr>
        <a:xfrm>
          <a:off x="10528300" y="96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20091</xdr:rowOff>
    </xdr:from>
    <xdr:to>
      <xdr:col>14</xdr:col>
      <xdr:colOff>79375</xdr:colOff>
      <xdr:row>57</xdr:row>
      <xdr:rowOff>121691</xdr:rowOff>
    </xdr:to>
    <xdr:sp macro="" textlink="">
      <xdr:nvSpPr>
        <xdr:cNvPr id="358" name="円/楕円 357"/>
        <xdr:cNvSpPr/>
      </xdr:nvSpPr>
      <xdr:spPr>
        <a:xfrm>
          <a:off x="9588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112818</xdr:rowOff>
    </xdr:from>
    <xdr:ext cx="534377" cy="259045"/>
    <xdr:sp macro="" textlink="">
      <xdr:nvSpPr>
        <xdr:cNvPr id="359" name="テキスト ボックス 358"/>
        <xdr:cNvSpPr txBox="1"/>
      </xdr:nvSpPr>
      <xdr:spPr>
        <a:xfrm>
          <a:off x="9372111" y="98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17590</xdr:rowOff>
    </xdr:from>
    <xdr:to>
      <xdr:col>12</xdr:col>
      <xdr:colOff>561975</xdr:colOff>
      <xdr:row>57</xdr:row>
      <xdr:rowOff>119190</xdr:rowOff>
    </xdr:to>
    <xdr:sp macro="" textlink="">
      <xdr:nvSpPr>
        <xdr:cNvPr id="360" name="円/楕円 359"/>
        <xdr:cNvSpPr/>
      </xdr:nvSpPr>
      <xdr:spPr>
        <a:xfrm>
          <a:off x="8699500" y="97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110317</xdr:rowOff>
    </xdr:from>
    <xdr:ext cx="534377" cy="259045"/>
    <xdr:sp macro="" textlink="">
      <xdr:nvSpPr>
        <xdr:cNvPr id="361" name="テキスト ボックス 360"/>
        <xdr:cNvSpPr txBox="1"/>
      </xdr:nvSpPr>
      <xdr:spPr>
        <a:xfrm>
          <a:off x="8483111" y="98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28422</xdr:rowOff>
    </xdr:from>
    <xdr:to>
      <xdr:col>11</xdr:col>
      <xdr:colOff>358775</xdr:colOff>
      <xdr:row>57</xdr:row>
      <xdr:rowOff>130022</xdr:rowOff>
    </xdr:to>
    <xdr:sp macro="" textlink="">
      <xdr:nvSpPr>
        <xdr:cNvPr id="362" name="円/楕円 361"/>
        <xdr:cNvSpPr/>
      </xdr:nvSpPr>
      <xdr:spPr>
        <a:xfrm>
          <a:off x="7810500" y="98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121149</xdr:rowOff>
    </xdr:from>
    <xdr:ext cx="534377" cy="259045"/>
    <xdr:sp macro="" textlink="">
      <xdr:nvSpPr>
        <xdr:cNvPr id="363" name="テキスト ボックス 362"/>
        <xdr:cNvSpPr txBox="1"/>
      </xdr:nvSpPr>
      <xdr:spPr>
        <a:xfrm>
          <a:off x="7594111" y="98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102680</xdr:rowOff>
    </xdr:from>
    <xdr:to>
      <xdr:col>10</xdr:col>
      <xdr:colOff>155575</xdr:colOff>
      <xdr:row>57</xdr:row>
      <xdr:rowOff>32830</xdr:rowOff>
    </xdr:to>
    <xdr:sp macro="" textlink="">
      <xdr:nvSpPr>
        <xdr:cNvPr id="364" name="円/楕円 363"/>
        <xdr:cNvSpPr/>
      </xdr:nvSpPr>
      <xdr:spPr>
        <a:xfrm>
          <a:off x="6921500" y="97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49357</xdr:rowOff>
    </xdr:from>
    <xdr:ext cx="534377" cy="259045"/>
    <xdr:sp macro="" textlink="">
      <xdr:nvSpPr>
        <xdr:cNvPr id="365" name="テキスト ボックス 364"/>
        <xdr:cNvSpPr txBox="1"/>
      </xdr:nvSpPr>
      <xdr:spPr>
        <a:xfrm>
          <a:off x="6705111" y="94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56959</xdr:rowOff>
    </xdr:from>
    <xdr:to>
      <xdr:col>15</xdr:col>
      <xdr:colOff>180975</xdr:colOff>
      <xdr:row>77</xdr:row>
      <xdr:rowOff>116294</xdr:rowOff>
    </xdr:to>
    <xdr:cxnSp macro="">
      <xdr:nvCxnSpPr>
        <xdr:cNvPr id="394" name="直線コネクタ 393"/>
        <xdr:cNvCxnSpPr/>
      </xdr:nvCxnSpPr>
      <xdr:spPr>
        <a:xfrm flipV="1">
          <a:off x="9639300" y="13258609"/>
          <a:ext cx="838200" cy="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5"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115455</xdr:rowOff>
    </xdr:from>
    <xdr:to>
      <xdr:col>14</xdr:col>
      <xdr:colOff>28575</xdr:colOff>
      <xdr:row>77</xdr:row>
      <xdr:rowOff>116294</xdr:rowOff>
    </xdr:to>
    <xdr:cxnSp macro="">
      <xdr:nvCxnSpPr>
        <xdr:cNvPr id="397" name="直線コネクタ 396"/>
        <xdr:cNvCxnSpPr/>
      </xdr:nvCxnSpPr>
      <xdr:spPr>
        <a:xfrm>
          <a:off x="8750300" y="1331710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398" name="フローチャート : 判断 397"/>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399" name="テキスト ボックス 398"/>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115455</xdr:rowOff>
    </xdr:from>
    <xdr:to>
      <xdr:col>12</xdr:col>
      <xdr:colOff>511175</xdr:colOff>
      <xdr:row>77</xdr:row>
      <xdr:rowOff>151967</xdr:rowOff>
    </xdr:to>
    <xdr:cxnSp macro="">
      <xdr:nvCxnSpPr>
        <xdr:cNvPr id="400" name="直線コネクタ 399"/>
        <xdr:cNvCxnSpPr/>
      </xdr:nvCxnSpPr>
      <xdr:spPr>
        <a:xfrm flipV="1">
          <a:off x="7861300" y="13317105"/>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1" name="フローチャート : 判断 400"/>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2" name="テキスト ボックス 401"/>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151967</xdr:rowOff>
    </xdr:from>
    <xdr:to>
      <xdr:col>11</xdr:col>
      <xdr:colOff>307975</xdr:colOff>
      <xdr:row>77</xdr:row>
      <xdr:rowOff>154139</xdr:rowOff>
    </xdr:to>
    <xdr:cxnSp macro="">
      <xdr:nvCxnSpPr>
        <xdr:cNvPr id="403" name="直線コネクタ 402"/>
        <xdr:cNvCxnSpPr/>
      </xdr:nvCxnSpPr>
      <xdr:spPr>
        <a:xfrm flipV="1">
          <a:off x="6972300" y="1335361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4" name="フローチャート : 判断 403"/>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5" name="テキスト ボックス 404"/>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6" name="フローチャート : 判断 405"/>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07" name="テキスト ボックス 406"/>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6159</xdr:rowOff>
    </xdr:from>
    <xdr:to>
      <xdr:col>15</xdr:col>
      <xdr:colOff>231775</xdr:colOff>
      <xdr:row>77</xdr:row>
      <xdr:rowOff>107759</xdr:rowOff>
    </xdr:to>
    <xdr:sp macro="" textlink="">
      <xdr:nvSpPr>
        <xdr:cNvPr id="413" name="円/楕円 412"/>
        <xdr:cNvSpPr/>
      </xdr:nvSpPr>
      <xdr:spPr>
        <a:xfrm>
          <a:off x="10426700" y="132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29036</xdr:rowOff>
    </xdr:from>
    <xdr:ext cx="534377" cy="259045"/>
    <xdr:sp macro="" textlink="">
      <xdr:nvSpPr>
        <xdr:cNvPr id="414" name="商工費該当値テキスト"/>
        <xdr:cNvSpPr txBox="1"/>
      </xdr:nvSpPr>
      <xdr:spPr>
        <a:xfrm>
          <a:off x="10528300" y="130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65494</xdr:rowOff>
    </xdr:from>
    <xdr:to>
      <xdr:col>14</xdr:col>
      <xdr:colOff>79375</xdr:colOff>
      <xdr:row>77</xdr:row>
      <xdr:rowOff>167094</xdr:rowOff>
    </xdr:to>
    <xdr:sp macro="" textlink="">
      <xdr:nvSpPr>
        <xdr:cNvPr id="415" name="円/楕円 414"/>
        <xdr:cNvSpPr/>
      </xdr:nvSpPr>
      <xdr:spPr>
        <a:xfrm>
          <a:off x="9588500" y="132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12171</xdr:rowOff>
    </xdr:from>
    <xdr:ext cx="534377" cy="259045"/>
    <xdr:sp macro="" textlink="">
      <xdr:nvSpPr>
        <xdr:cNvPr id="416" name="テキスト ボックス 415"/>
        <xdr:cNvSpPr txBox="1"/>
      </xdr:nvSpPr>
      <xdr:spPr>
        <a:xfrm>
          <a:off x="9372111" y="130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64655</xdr:rowOff>
    </xdr:from>
    <xdr:to>
      <xdr:col>12</xdr:col>
      <xdr:colOff>561975</xdr:colOff>
      <xdr:row>77</xdr:row>
      <xdr:rowOff>166255</xdr:rowOff>
    </xdr:to>
    <xdr:sp macro="" textlink="">
      <xdr:nvSpPr>
        <xdr:cNvPr id="417" name="円/楕円 416"/>
        <xdr:cNvSpPr/>
      </xdr:nvSpPr>
      <xdr:spPr>
        <a:xfrm>
          <a:off x="8699500" y="13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11332</xdr:rowOff>
    </xdr:from>
    <xdr:ext cx="534377" cy="259045"/>
    <xdr:sp macro="" textlink="">
      <xdr:nvSpPr>
        <xdr:cNvPr id="418" name="テキスト ボックス 417"/>
        <xdr:cNvSpPr txBox="1"/>
      </xdr:nvSpPr>
      <xdr:spPr>
        <a:xfrm>
          <a:off x="8483111" y="1304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101167</xdr:rowOff>
    </xdr:from>
    <xdr:to>
      <xdr:col>11</xdr:col>
      <xdr:colOff>358775</xdr:colOff>
      <xdr:row>78</xdr:row>
      <xdr:rowOff>31317</xdr:rowOff>
    </xdr:to>
    <xdr:sp macro="" textlink="">
      <xdr:nvSpPr>
        <xdr:cNvPr id="419" name="円/楕円 418"/>
        <xdr:cNvSpPr/>
      </xdr:nvSpPr>
      <xdr:spPr>
        <a:xfrm>
          <a:off x="7810500" y="133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47844</xdr:rowOff>
    </xdr:from>
    <xdr:ext cx="534377" cy="259045"/>
    <xdr:sp macro="" textlink="">
      <xdr:nvSpPr>
        <xdr:cNvPr id="420" name="テキスト ボックス 419"/>
        <xdr:cNvSpPr txBox="1"/>
      </xdr:nvSpPr>
      <xdr:spPr>
        <a:xfrm>
          <a:off x="7594111" y="130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103339</xdr:rowOff>
    </xdr:from>
    <xdr:to>
      <xdr:col>10</xdr:col>
      <xdr:colOff>155575</xdr:colOff>
      <xdr:row>78</xdr:row>
      <xdr:rowOff>33489</xdr:rowOff>
    </xdr:to>
    <xdr:sp macro="" textlink="">
      <xdr:nvSpPr>
        <xdr:cNvPr id="421" name="円/楕円 420"/>
        <xdr:cNvSpPr/>
      </xdr:nvSpPr>
      <xdr:spPr>
        <a:xfrm>
          <a:off x="6921500" y="133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50016</xdr:rowOff>
    </xdr:from>
    <xdr:ext cx="534377" cy="259045"/>
    <xdr:sp macro="" textlink="">
      <xdr:nvSpPr>
        <xdr:cNvPr id="422" name="テキスト ボックス 421"/>
        <xdr:cNvSpPr txBox="1"/>
      </xdr:nvSpPr>
      <xdr:spPr>
        <a:xfrm>
          <a:off x="6705111" y="1308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49279</xdr:rowOff>
    </xdr:from>
    <xdr:to>
      <xdr:col>15</xdr:col>
      <xdr:colOff>180975</xdr:colOff>
      <xdr:row>95</xdr:row>
      <xdr:rowOff>110058</xdr:rowOff>
    </xdr:to>
    <xdr:cxnSp macro="">
      <xdr:nvCxnSpPr>
        <xdr:cNvPr id="455" name="直線コネクタ 454"/>
        <xdr:cNvCxnSpPr/>
      </xdr:nvCxnSpPr>
      <xdr:spPr>
        <a:xfrm>
          <a:off x="9639300" y="16337029"/>
          <a:ext cx="838200" cy="6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56"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101781</xdr:rowOff>
    </xdr:from>
    <xdr:to>
      <xdr:col>14</xdr:col>
      <xdr:colOff>28575</xdr:colOff>
      <xdr:row>95</xdr:row>
      <xdr:rowOff>49279</xdr:rowOff>
    </xdr:to>
    <xdr:cxnSp macro="">
      <xdr:nvCxnSpPr>
        <xdr:cNvPr id="458" name="直線コネクタ 457"/>
        <xdr:cNvCxnSpPr/>
      </xdr:nvCxnSpPr>
      <xdr:spPr>
        <a:xfrm>
          <a:off x="8750300" y="16218081"/>
          <a:ext cx="889000" cy="1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59" name="フローチャート : 判断 458"/>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0" name="テキスト ボックス 459"/>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90142</xdr:rowOff>
    </xdr:from>
    <xdr:to>
      <xdr:col>12</xdr:col>
      <xdr:colOff>511175</xdr:colOff>
      <xdr:row>94</xdr:row>
      <xdr:rowOff>101781</xdr:rowOff>
    </xdr:to>
    <xdr:cxnSp macro="">
      <xdr:nvCxnSpPr>
        <xdr:cNvPr id="461" name="直線コネクタ 460"/>
        <xdr:cNvCxnSpPr/>
      </xdr:nvCxnSpPr>
      <xdr:spPr>
        <a:xfrm>
          <a:off x="7861300" y="15863542"/>
          <a:ext cx="889000" cy="3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2" name="フローチャート : 判断 461"/>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3" name="テキスト ボックス 462"/>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90142</xdr:rowOff>
    </xdr:from>
    <xdr:to>
      <xdr:col>11</xdr:col>
      <xdr:colOff>307975</xdr:colOff>
      <xdr:row>94</xdr:row>
      <xdr:rowOff>70892</xdr:rowOff>
    </xdr:to>
    <xdr:cxnSp macro="">
      <xdr:nvCxnSpPr>
        <xdr:cNvPr id="464" name="直線コネクタ 463"/>
        <xdr:cNvCxnSpPr/>
      </xdr:nvCxnSpPr>
      <xdr:spPr>
        <a:xfrm flipV="1">
          <a:off x="6972300" y="15863542"/>
          <a:ext cx="889000" cy="3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5" name="フローチャート : 判断 464"/>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66" name="テキスト ボックス 465"/>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7" name="フローチャート : 判断 466"/>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68" name="テキスト ボックス 467"/>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59258</xdr:rowOff>
    </xdr:from>
    <xdr:to>
      <xdr:col>15</xdr:col>
      <xdr:colOff>231775</xdr:colOff>
      <xdr:row>95</xdr:row>
      <xdr:rowOff>160858</xdr:rowOff>
    </xdr:to>
    <xdr:sp macro="" textlink="">
      <xdr:nvSpPr>
        <xdr:cNvPr id="474" name="円/楕円 473"/>
        <xdr:cNvSpPr/>
      </xdr:nvSpPr>
      <xdr:spPr>
        <a:xfrm>
          <a:off x="10426700" y="1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82135</xdr:rowOff>
    </xdr:from>
    <xdr:ext cx="534377" cy="259045"/>
    <xdr:sp macro="" textlink="">
      <xdr:nvSpPr>
        <xdr:cNvPr id="475" name="土木費該当値テキスト"/>
        <xdr:cNvSpPr txBox="1"/>
      </xdr:nvSpPr>
      <xdr:spPr>
        <a:xfrm>
          <a:off x="10528300" y="161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75,112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169929</xdr:rowOff>
    </xdr:from>
    <xdr:to>
      <xdr:col>14</xdr:col>
      <xdr:colOff>79375</xdr:colOff>
      <xdr:row>95</xdr:row>
      <xdr:rowOff>100079</xdr:rowOff>
    </xdr:to>
    <xdr:sp macro="" textlink="">
      <xdr:nvSpPr>
        <xdr:cNvPr id="476" name="円/楕円 475"/>
        <xdr:cNvSpPr/>
      </xdr:nvSpPr>
      <xdr:spPr>
        <a:xfrm>
          <a:off x="9588500" y="162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116606</xdr:rowOff>
    </xdr:from>
    <xdr:ext cx="534377" cy="259045"/>
    <xdr:sp macro="" textlink="">
      <xdr:nvSpPr>
        <xdr:cNvPr id="477" name="テキスト ボックス 476"/>
        <xdr:cNvSpPr txBox="1"/>
      </xdr:nvSpPr>
      <xdr:spPr>
        <a:xfrm>
          <a:off x="9372111" y="1606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50981</xdr:rowOff>
    </xdr:from>
    <xdr:to>
      <xdr:col>12</xdr:col>
      <xdr:colOff>561975</xdr:colOff>
      <xdr:row>94</xdr:row>
      <xdr:rowOff>152581</xdr:rowOff>
    </xdr:to>
    <xdr:sp macro="" textlink="">
      <xdr:nvSpPr>
        <xdr:cNvPr id="478" name="円/楕円 477"/>
        <xdr:cNvSpPr/>
      </xdr:nvSpPr>
      <xdr:spPr>
        <a:xfrm>
          <a:off x="8699500" y="1616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169108</xdr:rowOff>
    </xdr:from>
    <xdr:ext cx="534377" cy="259045"/>
    <xdr:sp macro="" textlink="">
      <xdr:nvSpPr>
        <xdr:cNvPr id="479" name="テキスト ボックス 478"/>
        <xdr:cNvSpPr txBox="1"/>
      </xdr:nvSpPr>
      <xdr:spPr>
        <a:xfrm>
          <a:off x="8483111" y="1594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93,981</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39342</xdr:rowOff>
    </xdr:from>
    <xdr:to>
      <xdr:col>11</xdr:col>
      <xdr:colOff>358775</xdr:colOff>
      <xdr:row>92</xdr:row>
      <xdr:rowOff>140942</xdr:rowOff>
    </xdr:to>
    <xdr:sp macro="" textlink="">
      <xdr:nvSpPr>
        <xdr:cNvPr id="480" name="円/楕円 479"/>
        <xdr:cNvSpPr/>
      </xdr:nvSpPr>
      <xdr:spPr>
        <a:xfrm>
          <a:off x="7810500" y="158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157469</xdr:rowOff>
    </xdr:from>
    <xdr:ext cx="599010" cy="259045"/>
    <xdr:sp macro="" textlink="">
      <xdr:nvSpPr>
        <xdr:cNvPr id="481" name="テキスト ボックス 480"/>
        <xdr:cNvSpPr txBox="1"/>
      </xdr:nvSpPr>
      <xdr:spPr>
        <a:xfrm>
          <a:off x="7561794" y="1558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131,203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20092</xdr:rowOff>
    </xdr:from>
    <xdr:to>
      <xdr:col>10</xdr:col>
      <xdr:colOff>155575</xdr:colOff>
      <xdr:row>94</xdr:row>
      <xdr:rowOff>121692</xdr:rowOff>
    </xdr:to>
    <xdr:sp macro="" textlink="">
      <xdr:nvSpPr>
        <xdr:cNvPr id="482" name="円/楕円 481"/>
        <xdr:cNvSpPr/>
      </xdr:nvSpPr>
      <xdr:spPr>
        <a:xfrm>
          <a:off x="6921500" y="161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138219</xdr:rowOff>
    </xdr:from>
    <xdr:ext cx="534377" cy="259045"/>
    <xdr:sp macro="" textlink="">
      <xdr:nvSpPr>
        <xdr:cNvPr id="483" name="テキスト ボックス 482"/>
        <xdr:cNvSpPr txBox="1"/>
      </xdr:nvSpPr>
      <xdr:spPr>
        <a:xfrm>
          <a:off x="6705111" y="1591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13698</xdr:rowOff>
    </xdr:from>
    <xdr:to>
      <xdr:col>23</xdr:col>
      <xdr:colOff>517525</xdr:colOff>
      <xdr:row>35</xdr:row>
      <xdr:rowOff>123127</xdr:rowOff>
    </xdr:to>
    <xdr:cxnSp macro="">
      <xdr:nvCxnSpPr>
        <xdr:cNvPr id="516" name="直線コネクタ 515"/>
        <xdr:cNvCxnSpPr/>
      </xdr:nvCxnSpPr>
      <xdr:spPr>
        <a:xfrm>
          <a:off x="15481300" y="5842998"/>
          <a:ext cx="838200" cy="2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17"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13698</xdr:rowOff>
    </xdr:from>
    <xdr:to>
      <xdr:col>22</xdr:col>
      <xdr:colOff>365125</xdr:colOff>
      <xdr:row>34</xdr:row>
      <xdr:rowOff>79635</xdr:rowOff>
    </xdr:to>
    <xdr:cxnSp macro="">
      <xdr:nvCxnSpPr>
        <xdr:cNvPr id="519" name="直線コネクタ 518"/>
        <xdr:cNvCxnSpPr/>
      </xdr:nvCxnSpPr>
      <xdr:spPr>
        <a:xfrm flipV="1">
          <a:off x="14592300" y="5842998"/>
          <a:ext cx="889000" cy="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0" name="フローチャート : 判断 519"/>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1" name="テキスト ボックス 520"/>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79635</xdr:rowOff>
    </xdr:from>
    <xdr:to>
      <xdr:col>21</xdr:col>
      <xdr:colOff>161925</xdr:colOff>
      <xdr:row>37</xdr:row>
      <xdr:rowOff>28129</xdr:rowOff>
    </xdr:to>
    <xdr:cxnSp macro="">
      <xdr:nvCxnSpPr>
        <xdr:cNvPr id="522" name="直線コネクタ 521"/>
        <xdr:cNvCxnSpPr/>
      </xdr:nvCxnSpPr>
      <xdr:spPr>
        <a:xfrm flipV="1">
          <a:off x="13703300" y="5908935"/>
          <a:ext cx="889000" cy="46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3" name="フローチャート : 判断 522"/>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4" name="テキスト ボックス 523"/>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15042</xdr:rowOff>
    </xdr:from>
    <xdr:to>
      <xdr:col>19</xdr:col>
      <xdr:colOff>644525</xdr:colOff>
      <xdr:row>37</xdr:row>
      <xdr:rowOff>28129</xdr:rowOff>
    </xdr:to>
    <xdr:cxnSp macro="">
      <xdr:nvCxnSpPr>
        <xdr:cNvPr id="525" name="直線コネクタ 524"/>
        <xdr:cNvCxnSpPr/>
      </xdr:nvCxnSpPr>
      <xdr:spPr>
        <a:xfrm>
          <a:off x="12814300" y="6187242"/>
          <a:ext cx="889000" cy="18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6" name="フローチャート : 判断 525"/>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27" name="テキスト ボックス 526"/>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28" name="フローチャート : 判断 527"/>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29" name="テキスト ボックス 528"/>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72327</xdr:rowOff>
    </xdr:from>
    <xdr:to>
      <xdr:col>23</xdr:col>
      <xdr:colOff>568325</xdr:colOff>
      <xdr:row>36</xdr:row>
      <xdr:rowOff>2477</xdr:rowOff>
    </xdr:to>
    <xdr:sp macro="" textlink="">
      <xdr:nvSpPr>
        <xdr:cNvPr id="535" name="円/楕円 534"/>
        <xdr:cNvSpPr/>
      </xdr:nvSpPr>
      <xdr:spPr>
        <a:xfrm>
          <a:off x="16268700" y="607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95204</xdr:rowOff>
    </xdr:from>
    <xdr:ext cx="534377" cy="259045"/>
    <xdr:sp macro="" textlink="">
      <xdr:nvSpPr>
        <xdr:cNvPr id="536" name="消防費該当値テキスト"/>
        <xdr:cNvSpPr txBox="1"/>
      </xdr:nvSpPr>
      <xdr:spPr>
        <a:xfrm>
          <a:off x="16370300" y="59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134348</xdr:rowOff>
    </xdr:from>
    <xdr:to>
      <xdr:col>22</xdr:col>
      <xdr:colOff>415925</xdr:colOff>
      <xdr:row>34</xdr:row>
      <xdr:rowOff>64498</xdr:rowOff>
    </xdr:to>
    <xdr:sp macro="" textlink="">
      <xdr:nvSpPr>
        <xdr:cNvPr id="537" name="円/楕円 536"/>
        <xdr:cNvSpPr/>
      </xdr:nvSpPr>
      <xdr:spPr>
        <a:xfrm>
          <a:off x="15430500" y="5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81025</xdr:rowOff>
    </xdr:from>
    <xdr:ext cx="534377" cy="259045"/>
    <xdr:sp macro="" textlink="">
      <xdr:nvSpPr>
        <xdr:cNvPr id="538" name="テキスト ボックス 537"/>
        <xdr:cNvSpPr txBox="1"/>
      </xdr:nvSpPr>
      <xdr:spPr>
        <a:xfrm>
          <a:off x="15214111" y="55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28835</xdr:rowOff>
    </xdr:from>
    <xdr:to>
      <xdr:col>21</xdr:col>
      <xdr:colOff>212725</xdr:colOff>
      <xdr:row>34</xdr:row>
      <xdr:rowOff>130435</xdr:rowOff>
    </xdr:to>
    <xdr:sp macro="" textlink="">
      <xdr:nvSpPr>
        <xdr:cNvPr id="539" name="円/楕円 538"/>
        <xdr:cNvSpPr/>
      </xdr:nvSpPr>
      <xdr:spPr>
        <a:xfrm>
          <a:off x="14541500" y="58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146962</xdr:rowOff>
    </xdr:from>
    <xdr:ext cx="534377" cy="259045"/>
    <xdr:sp macro="" textlink="">
      <xdr:nvSpPr>
        <xdr:cNvPr id="540" name="テキスト ボックス 539"/>
        <xdr:cNvSpPr txBox="1"/>
      </xdr:nvSpPr>
      <xdr:spPr>
        <a:xfrm>
          <a:off x="14325111" y="56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148779</xdr:rowOff>
    </xdr:from>
    <xdr:to>
      <xdr:col>20</xdr:col>
      <xdr:colOff>9525</xdr:colOff>
      <xdr:row>37</xdr:row>
      <xdr:rowOff>78929</xdr:rowOff>
    </xdr:to>
    <xdr:sp macro="" textlink="">
      <xdr:nvSpPr>
        <xdr:cNvPr id="541" name="円/楕円 540"/>
        <xdr:cNvSpPr/>
      </xdr:nvSpPr>
      <xdr:spPr>
        <a:xfrm>
          <a:off x="13652500" y="63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95456</xdr:rowOff>
    </xdr:from>
    <xdr:ext cx="534377" cy="259045"/>
    <xdr:sp macro="" textlink="">
      <xdr:nvSpPr>
        <xdr:cNvPr id="542" name="テキスト ボックス 541"/>
        <xdr:cNvSpPr txBox="1"/>
      </xdr:nvSpPr>
      <xdr:spPr>
        <a:xfrm>
          <a:off x="13436111" y="60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135692</xdr:rowOff>
    </xdr:from>
    <xdr:to>
      <xdr:col>18</xdr:col>
      <xdr:colOff>492125</xdr:colOff>
      <xdr:row>36</xdr:row>
      <xdr:rowOff>65842</xdr:rowOff>
    </xdr:to>
    <xdr:sp macro="" textlink="">
      <xdr:nvSpPr>
        <xdr:cNvPr id="543" name="円/楕円 542"/>
        <xdr:cNvSpPr/>
      </xdr:nvSpPr>
      <xdr:spPr>
        <a:xfrm>
          <a:off x="12763500" y="61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82369</xdr:rowOff>
    </xdr:from>
    <xdr:ext cx="534377" cy="259045"/>
    <xdr:sp macro="" textlink="">
      <xdr:nvSpPr>
        <xdr:cNvPr id="544" name="テキスト ボックス 543"/>
        <xdr:cNvSpPr txBox="1"/>
      </xdr:nvSpPr>
      <xdr:spPr>
        <a:xfrm>
          <a:off x="12547111" y="59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75745</xdr:rowOff>
    </xdr:from>
    <xdr:to>
      <xdr:col>23</xdr:col>
      <xdr:colOff>517525</xdr:colOff>
      <xdr:row>56</xdr:row>
      <xdr:rowOff>71539</xdr:rowOff>
    </xdr:to>
    <xdr:cxnSp macro="">
      <xdr:nvCxnSpPr>
        <xdr:cNvPr id="573" name="直線コネクタ 572"/>
        <xdr:cNvCxnSpPr/>
      </xdr:nvCxnSpPr>
      <xdr:spPr>
        <a:xfrm flipV="1">
          <a:off x="15481300" y="8991145"/>
          <a:ext cx="838200" cy="6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4"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71539</xdr:rowOff>
    </xdr:from>
    <xdr:to>
      <xdr:col>22</xdr:col>
      <xdr:colOff>365125</xdr:colOff>
      <xdr:row>57</xdr:row>
      <xdr:rowOff>95565</xdr:rowOff>
    </xdr:to>
    <xdr:cxnSp macro="">
      <xdr:nvCxnSpPr>
        <xdr:cNvPr id="576" name="直線コネクタ 575"/>
        <xdr:cNvCxnSpPr/>
      </xdr:nvCxnSpPr>
      <xdr:spPr>
        <a:xfrm flipV="1">
          <a:off x="14592300" y="9672739"/>
          <a:ext cx="889000" cy="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7" name="フローチャート : 判断 576"/>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78" name="テキスト ボックス 577"/>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78732</xdr:rowOff>
    </xdr:from>
    <xdr:to>
      <xdr:col>21</xdr:col>
      <xdr:colOff>161925</xdr:colOff>
      <xdr:row>57</xdr:row>
      <xdr:rowOff>95565</xdr:rowOff>
    </xdr:to>
    <xdr:cxnSp macro="">
      <xdr:nvCxnSpPr>
        <xdr:cNvPr id="579" name="直線コネクタ 578"/>
        <xdr:cNvCxnSpPr/>
      </xdr:nvCxnSpPr>
      <xdr:spPr>
        <a:xfrm>
          <a:off x="13703300" y="9851382"/>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0" name="フローチャート : 判断 579"/>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1" name="テキスト ボックス 580"/>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80089</xdr:rowOff>
    </xdr:from>
    <xdr:to>
      <xdr:col>19</xdr:col>
      <xdr:colOff>644525</xdr:colOff>
      <xdr:row>57</xdr:row>
      <xdr:rowOff>78732</xdr:rowOff>
    </xdr:to>
    <xdr:cxnSp macro="">
      <xdr:nvCxnSpPr>
        <xdr:cNvPr id="582" name="直線コネクタ 581"/>
        <xdr:cNvCxnSpPr/>
      </xdr:nvCxnSpPr>
      <xdr:spPr>
        <a:xfrm>
          <a:off x="12814300" y="8824039"/>
          <a:ext cx="889000" cy="10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3" name="フローチャート : 判断 582"/>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4" name="テキスト ボックス 583"/>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5" name="フローチャート : 判断 584"/>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86" name="テキスト ボックス 585"/>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24945</xdr:rowOff>
    </xdr:from>
    <xdr:to>
      <xdr:col>23</xdr:col>
      <xdr:colOff>568325</xdr:colOff>
      <xdr:row>52</xdr:row>
      <xdr:rowOff>126545</xdr:rowOff>
    </xdr:to>
    <xdr:sp macro="" textlink="">
      <xdr:nvSpPr>
        <xdr:cNvPr id="592" name="円/楕円 591"/>
        <xdr:cNvSpPr/>
      </xdr:nvSpPr>
      <xdr:spPr>
        <a:xfrm>
          <a:off x="16268700" y="89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47822</xdr:rowOff>
    </xdr:from>
    <xdr:ext cx="599010" cy="259045"/>
    <xdr:sp macro="" textlink="">
      <xdr:nvSpPr>
        <xdr:cNvPr id="593" name="教育費該当値テキスト"/>
        <xdr:cNvSpPr txBox="1"/>
      </xdr:nvSpPr>
      <xdr:spPr>
        <a:xfrm>
          <a:off x="16370300" y="879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153,393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20739</xdr:rowOff>
    </xdr:from>
    <xdr:to>
      <xdr:col>22</xdr:col>
      <xdr:colOff>415925</xdr:colOff>
      <xdr:row>56</xdr:row>
      <xdr:rowOff>122339</xdr:rowOff>
    </xdr:to>
    <xdr:sp macro="" textlink="">
      <xdr:nvSpPr>
        <xdr:cNvPr id="594" name="円/楕円 593"/>
        <xdr:cNvSpPr/>
      </xdr:nvSpPr>
      <xdr:spPr>
        <a:xfrm>
          <a:off x="15430500" y="96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138866</xdr:rowOff>
    </xdr:from>
    <xdr:ext cx="534377" cy="259045"/>
    <xdr:sp macro="" textlink="">
      <xdr:nvSpPr>
        <xdr:cNvPr id="595" name="テキスト ボックス 594"/>
        <xdr:cNvSpPr txBox="1"/>
      </xdr:nvSpPr>
      <xdr:spPr>
        <a:xfrm>
          <a:off x="15214111" y="93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44765</xdr:rowOff>
    </xdr:from>
    <xdr:to>
      <xdr:col>21</xdr:col>
      <xdr:colOff>212725</xdr:colOff>
      <xdr:row>57</xdr:row>
      <xdr:rowOff>146365</xdr:rowOff>
    </xdr:to>
    <xdr:sp macro="" textlink="">
      <xdr:nvSpPr>
        <xdr:cNvPr id="596" name="円/楕円 595"/>
        <xdr:cNvSpPr/>
      </xdr:nvSpPr>
      <xdr:spPr>
        <a:xfrm>
          <a:off x="14541500" y="98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137492</xdr:rowOff>
    </xdr:from>
    <xdr:ext cx="534377" cy="259045"/>
    <xdr:sp macro="" textlink="">
      <xdr:nvSpPr>
        <xdr:cNvPr id="597" name="テキスト ボックス 596"/>
        <xdr:cNvSpPr txBox="1"/>
      </xdr:nvSpPr>
      <xdr:spPr>
        <a:xfrm>
          <a:off x="14325111" y="99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27932</xdr:rowOff>
    </xdr:from>
    <xdr:to>
      <xdr:col>20</xdr:col>
      <xdr:colOff>9525</xdr:colOff>
      <xdr:row>57</xdr:row>
      <xdr:rowOff>129532</xdr:rowOff>
    </xdr:to>
    <xdr:sp macro="" textlink="">
      <xdr:nvSpPr>
        <xdr:cNvPr id="598" name="円/楕円 597"/>
        <xdr:cNvSpPr/>
      </xdr:nvSpPr>
      <xdr:spPr>
        <a:xfrm>
          <a:off x="13652500" y="98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120659</xdr:rowOff>
    </xdr:from>
    <xdr:ext cx="534377" cy="259045"/>
    <xdr:sp macro="" textlink="">
      <xdr:nvSpPr>
        <xdr:cNvPr id="599" name="テキスト ボックス 598"/>
        <xdr:cNvSpPr txBox="1"/>
      </xdr:nvSpPr>
      <xdr:spPr>
        <a:xfrm>
          <a:off x="13436111" y="98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40,501</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29289</xdr:rowOff>
    </xdr:from>
    <xdr:to>
      <xdr:col>18</xdr:col>
      <xdr:colOff>492125</xdr:colOff>
      <xdr:row>51</xdr:row>
      <xdr:rowOff>130889</xdr:rowOff>
    </xdr:to>
    <xdr:sp macro="" textlink="">
      <xdr:nvSpPr>
        <xdr:cNvPr id="600" name="円/楕円 599"/>
        <xdr:cNvSpPr/>
      </xdr:nvSpPr>
      <xdr:spPr>
        <a:xfrm>
          <a:off x="12763500" y="87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49</xdr:row>
      <xdr:rowOff>147416</xdr:rowOff>
    </xdr:from>
    <xdr:ext cx="599010" cy="259045"/>
    <xdr:sp macro="" textlink="">
      <xdr:nvSpPr>
        <xdr:cNvPr id="601" name="テキスト ボックス 600"/>
        <xdr:cNvSpPr txBox="1"/>
      </xdr:nvSpPr>
      <xdr:spPr>
        <a:xfrm>
          <a:off x="12514794" y="854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54707</xdr:rowOff>
    </xdr:from>
    <xdr:to>
      <xdr:col>23</xdr:col>
      <xdr:colOff>517525</xdr:colOff>
      <xdr:row>78</xdr:row>
      <xdr:rowOff>54843</xdr:rowOff>
    </xdr:to>
    <xdr:cxnSp macro="">
      <xdr:nvCxnSpPr>
        <xdr:cNvPr id="628" name="直線コネクタ 627"/>
        <xdr:cNvCxnSpPr/>
      </xdr:nvCxnSpPr>
      <xdr:spPr>
        <a:xfrm>
          <a:off x="15481300" y="13427807"/>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9"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167063</xdr:rowOff>
    </xdr:from>
    <xdr:to>
      <xdr:col>22</xdr:col>
      <xdr:colOff>365125</xdr:colOff>
      <xdr:row>78</xdr:row>
      <xdr:rowOff>54707</xdr:rowOff>
    </xdr:to>
    <xdr:cxnSp macro="">
      <xdr:nvCxnSpPr>
        <xdr:cNvPr id="631" name="直線コネクタ 630"/>
        <xdr:cNvCxnSpPr/>
      </xdr:nvCxnSpPr>
      <xdr:spPr>
        <a:xfrm>
          <a:off x="14592300" y="13368713"/>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2" name="フローチャート : 判断 631"/>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3" name="テキスト ボックス 632"/>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167063</xdr:rowOff>
    </xdr:from>
    <xdr:to>
      <xdr:col>21</xdr:col>
      <xdr:colOff>161925</xdr:colOff>
      <xdr:row>78</xdr:row>
      <xdr:rowOff>82344</xdr:rowOff>
    </xdr:to>
    <xdr:cxnSp macro="">
      <xdr:nvCxnSpPr>
        <xdr:cNvPr id="634" name="直線コネクタ 633"/>
        <xdr:cNvCxnSpPr/>
      </xdr:nvCxnSpPr>
      <xdr:spPr>
        <a:xfrm flipV="1">
          <a:off x="13703300" y="13368713"/>
          <a:ext cx="8890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5" name="フローチャート : 判断 634"/>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6" name="テキスト ボックス 635"/>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49471</xdr:rowOff>
    </xdr:from>
    <xdr:to>
      <xdr:col>19</xdr:col>
      <xdr:colOff>644525</xdr:colOff>
      <xdr:row>78</xdr:row>
      <xdr:rowOff>82344</xdr:rowOff>
    </xdr:to>
    <xdr:cxnSp macro="">
      <xdr:nvCxnSpPr>
        <xdr:cNvPr id="637" name="直線コネクタ 636"/>
        <xdr:cNvCxnSpPr/>
      </xdr:nvCxnSpPr>
      <xdr:spPr>
        <a:xfrm>
          <a:off x="12814300" y="13422571"/>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38" name="フローチャート : 判断 637"/>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39" name="テキスト ボックス 638"/>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0" name="フローチャート : 判断 639"/>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1" name="テキスト ボックス 640"/>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4043</xdr:rowOff>
    </xdr:from>
    <xdr:to>
      <xdr:col>23</xdr:col>
      <xdr:colOff>568325</xdr:colOff>
      <xdr:row>78</xdr:row>
      <xdr:rowOff>105643</xdr:rowOff>
    </xdr:to>
    <xdr:sp macro="" textlink="">
      <xdr:nvSpPr>
        <xdr:cNvPr id="647" name="円/楕円 646"/>
        <xdr:cNvSpPr/>
      </xdr:nvSpPr>
      <xdr:spPr>
        <a:xfrm>
          <a:off x="16268700" y="133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48"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3907</xdr:rowOff>
    </xdr:from>
    <xdr:to>
      <xdr:col>22</xdr:col>
      <xdr:colOff>415925</xdr:colOff>
      <xdr:row>78</xdr:row>
      <xdr:rowOff>105507</xdr:rowOff>
    </xdr:to>
    <xdr:sp macro="" textlink="">
      <xdr:nvSpPr>
        <xdr:cNvPr id="649" name="円/楕円 648"/>
        <xdr:cNvSpPr/>
      </xdr:nvSpPr>
      <xdr:spPr>
        <a:xfrm>
          <a:off x="15430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96634</xdr:rowOff>
    </xdr:from>
    <xdr:ext cx="469744" cy="259045"/>
    <xdr:sp macro="" textlink="">
      <xdr:nvSpPr>
        <xdr:cNvPr id="650" name="テキスト ボックス 649"/>
        <xdr:cNvSpPr txBox="1"/>
      </xdr:nvSpPr>
      <xdr:spPr>
        <a:xfrm>
          <a:off x="15246427"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116263</xdr:rowOff>
    </xdr:from>
    <xdr:to>
      <xdr:col>21</xdr:col>
      <xdr:colOff>212725</xdr:colOff>
      <xdr:row>78</xdr:row>
      <xdr:rowOff>46413</xdr:rowOff>
    </xdr:to>
    <xdr:sp macro="" textlink="">
      <xdr:nvSpPr>
        <xdr:cNvPr id="651" name="円/楕円 650"/>
        <xdr:cNvSpPr/>
      </xdr:nvSpPr>
      <xdr:spPr>
        <a:xfrm>
          <a:off x="14541500" y="133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37540</xdr:rowOff>
    </xdr:from>
    <xdr:ext cx="469744" cy="259045"/>
    <xdr:sp macro="" textlink="">
      <xdr:nvSpPr>
        <xdr:cNvPr id="652" name="テキスト ボックス 651"/>
        <xdr:cNvSpPr txBox="1"/>
      </xdr:nvSpPr>
      <xdr:spPr>
        <a:xfrm>
          <a:off x="14357427" y="1341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31544</xdr:rowOff>
    </xdr:from>
    <xdr:to>
      <xdr:col>20</xdr:col>
      <xdr:colOff>9525</xdr:colOff>
      <xdr:row>78</xdr:row>
      <xdr:rowOff>133144</xdr:rowOff>
    </xdr:to>
    <xdr:sp macro="" textlink="">
      <xdr:nvSpPr>
        <xdr:cNvPr id="653" name="円/楕円 652"/>
        <xdr:cNvSpPr/>
      </xdr:nvSpPr>
      <xdr:spPr>
        <a:xfrm>
          <a:off x="136525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124271</xdr:rowOff>
    </xdr:from>
    <xdr:ext cx="469744" cy="259045"/>
    <xdr:sp macro="" textlink="">
      <xdr:nvSpPr>
        <xdr:cNvPr id="654" name="テキスト ボックス 653"/>
        <xdr:cNvSpPr txBox="1"/>
      </xdr:nvSpPr>
      <xdr:spPr>
        <a:xfrm>
          <a:off x="13468427" y="1349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170121</xdr:rowOff>
    </xdr:from>
    <xdr:to>
      <xdr:col>18</xdr:col>
      <xdr:colOff>492125</xdr:colOff>
      <xdr:row>78</xdr:row>
      <xdr:rowOff>100271</xdr:rowOff>
    </xdr:to>
    <xdr:sp macro="" textlink="">
      <xdr:nvSpPr>
        <xdr:cNvPr id="655" name="円/楕円 654"/>
        <xdr:cNvSpPr/>
      </xdr:nvSpPr>
      <xdr:spPr>
        <a:xfrm>
          <a:off x="12763500" y="133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91398</xdr:rowOff>
    </xdr:from>
    <xdr:ext cx="469744" cy="259045"/>
    <xdr:sp macro="" textlink="">
      <xdr:nvSpPr>
        <xdr:cNvPr id="656" name="テキスト ボックス 655"/>
        <xdr:cNvSpPr txBox="1"/>
      </xdr:nvSpPr>
      <xdr:spPr>
        <a:xfrm>
          <a:off x="12579427" y="1346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149076</xdr:rowOff>
    </xdr:from>
    <xdr:to>
      <xdr:col>23</xdr:col>
      <xdr:colOff>517525</xdr:colOff>
      <xdr:row>96</xdr:row>
      <xdr:rowOff>159916</xdr:rowOff>
    </xdr:to>
    <xdr:cxnSp macro="">
      <xdr:nvCxnSpPr>
        <xdr:cNvPr id="685" name="直線コネクタ 684"/>
        <xdr:cNvCxnSpPr/>
      </xdr:nvCxnSpPr>
      <xdr:spPr>
        <a:xfrm flipV="1">
          <a:off x="15481300" y="16608276"/>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86"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159916</xdr:rowOff>
    </xdr:from>
    <xdr:to>
      <xdr:col>22</xdr:col>
      <xdr:colOff>365125</xdr:colOff>
      <xdr:row>97</xdr:row>
      <xdr:rowOff>16089</xdr:rowOff>
    </xdr:to>
    <xdr:cxnSp macro="">
      <xdr:nvCxnSpPr>
        <xdr:cNvPr id="688" name="直線コネクタ 687"/>
        <xdr:cNvCxnSpPr/>
      </xdr:nvCxnSpPr>
      <xdr:spPr>
        <a:xfrm flipV="1">
          <a:off x="14592300" y="16619116"/>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89" name="フローチャート : 判断 688"/>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0" name="テキスト ボックス 689"/>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16089</xdr:rowOff>
    </xdr:from>
    <xdr:to>
      <xdr:col>21</xdr:col>
      <xdr:colOff>161925</xdr:colOff>
      <xdr:row>97</xdr:row>
      <xdr:rowOff>17537</xdr:rowOff>
    </xdr:to>
    <xdr:cxnSp macro="">
      <xdr:nvCxnSpPr>
        <xdr:cNvPr id="691" name="直線コネクタ 690"/>
        <xdr:cNvCxnSpPr/>
      </xdr:nvCxnSpPr>
      <xdr:spPr>
        <a:xfrm flipV="1">
          <a:off x="13703300" y="1664673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2" name="フローチャート : 判断 691"/>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3" name="テキスト ボックス 692"/>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17537</xdr:rowOff>
    </xdr:from>
    <xdr:to>
      <xdr:col>19</xdr:col>
      <xdr:colOff>644525</xdr:colOff>
      <xdr:row>97</xdr:row>
      <xdr:rowOff>20729</xdr:rowOff>
    </xdr:to>
    <xdr:cxnSp macro="">
      <xdr:nvCxnSpPr>
        <xdr:cNvPr id="694" name="直線コネクタ 693"/>
        <xdr:cNvCxnSpPr/>
      </xdr:nvCxnSpPr>
      <xdr:spPr>
        <a:xfrm flipV="1">
          <a:off x="12814300" y="16648187"/>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5" name="フローチャート : 判断 694"/>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6" name="テキスト ボックス 695"/>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7" name="フローチャート : 判断 696"/>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698" name="テキスト ボックス 697"/>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98276</xdr:rowOff>
    </xdr:from>
    <xdr:to>
      <xdr:col>23</xdr:col>
      <xdr:colOff>568325</xdr:colOff>
      <xdr:row>97</xdr:row>
      <xdr:rowOff>28426</xdr:rowOff>
    </xdr:to>
    <xdr:sp macro="" textlink="">
      <xdr:nvSpPr>
        <xdr:cNvPr id="704" name="円/楕円 703"/>
        <xdr:cNvSpPr/>
      </xdr:nvSpPr>
      <xdr:spPr>
        <a:xfrm>
          <a:off x="16268700" y="165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121153</xdr:rowOff>
    </xdr:from>
    <xdr:ext cx="599010" cy="259045"/>
    <xdr:sp macro="" textlink="">
      <xdr:nvSpPr>
        <xdr:cNvPr id="705" name="公債費該当値テキスト"/>
        <xdr:cNvSpPr txBox="1"/>
      </xdr:nvSpPr>
      <xdr:spPr>
        <a:xfrm>
          <a:off x="16370300" y="1640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109116</xdr:rowOff>
    </xdr:from>
    <xdr:to>
      <xdr:col>22</xdr:col>
      <xdr:colOff>415925</xdr:colOff>
      <xdr:row>97</xdr:row>
      <xdr:rowOff>39266</xdr:rowOff>
    </xdr:to>
    <xdr:sp macro="" textlink="">
      <xdr:nvSpPr>
        <xdr:cNvPr id="706" name="円/楕円 705"/>
        <xdr:cNvSpPr/>
      </xdr:nvSpPr>
      <xdr:spPr>
        <a:xfrm>
          <a:off x="15430500" y="165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55793</xdr:rowOff>
    </xdr:from>
    <xdr:ext cx="599010" cy="259045"/>
    <xdr:sp macro="" textlink="">
      <xdr:nvSpPr>
        <xdr:cNvPr id="707" name="テキスト ボックス 706"/>
        <xdr:cNvSpPr txBox="1"/>
      </xdr:nvSpPr>
      <xdr:spPr>
        <a:xfrm>
          <a:off x="15181794" y="163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136739</xdr:rowOff>
    </xdr:from>
    <xdr:to>
      <xdr:col>21</xdr:col>
      <xdr:colOff>212725</xdr:colOff>
      <xdr:row>97</xdr:row>
      <xdr:rowOff>66889</xdr:rowOff>
    </xdr:to>
    <xdr:sp macro="" textlink="">
      <xdr:nvSpPr>
        <xdr:cNvPr id="708" name="円/楕円 707"/>
        <xdr:cNvSpPr/>
      </xdr:nvSpPr>
      <xdr:spPr>
        <a:xfrm>
          <a:off x="14541500" y="165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83416</xdr:rowOff>
    </xdr:from>
    <xdr:ext cx="534377" cy="259045"/>
    <xdr:sp macro="" textlink="">
      <xdr:nvSpPr>
        <xdr:cNvPr id="709" name="テキスト ボックス 708"/>
        <xdr:cNvSpPr txBox="1"/>
      </xdr:nvSpPr>
      <xdr:spPr>
        <a:xfrm>
          <a:off x="14325111" y="163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138187</xdr:rowOff>
    </xdr:from>
    <xdr:to>
      <xdr:col>20</xdr:col>
      <xdr:colOff>9525</xdr:colOff>
      <xdr:row>97</xdr:row>
      <xdr:rowOff>68337</xdr:rowOff>
    </xdr:to>
    <xdr:sp macro="" textlink="">
      <xdr:nvSpPr>
        <xdr:cNvPr id="710" name="円/楕円 709"/>
        <xdr:cNvSpPr/>
      </xdr:nvSpPr>
      <xdr:spPr>
        <a:xfrm>
          <a:off x="13652500" y="165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84864</xdr:rowOff>
    </xdr:from>
    <xdr:ext cx="534377" cy="259045"/>
    <xdr:sp macro="" textlink="">
      <xdr:nvSpPr>
        <xdr:cNvPr id="711" name="テキスト ボックス 710"/>
        <xdr:cNvSpPr txBox="1"/>
      </xdr:nvSpPr>
      <xdr:spPr>
        <a:xfrm>
          <a:off x="13436111" y="163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141379</xdr:rowOff>
    </xdr:from>
    <xdr:to>
      <xdr:col>18</xdr:col>
      <xdr:colOff>492125</xdr:colOff>
      <xdr:row>97</xdr:row>
      <xdr:rowOff>71529</xdr:rowOff>
    </xdr:to>
    <xdr:sp macro="" textlink="">
      <xdr:nvSpPr>
        <xdr:cNvPr id="712" name="円/楕円 711"/>
        <xdr:cNvSpPr/>
      </xdr:nvSpPr>
      <xdr:spPr>
        <a:xfrm>
          <a:off x="12763500" y="16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88056</xdr:rowOff>
    </xdr:from>
    <xdr:ext cx="534377" cy="259045"/>
    <xdr:sp macro="" textlink="">
      <xdr:nvSpPr>
        <xdr:cNvPr id="713" name="テキスト ボックス 712"/>
        <xdr:cNvSpPr txBox="1"/>
      </xdr:nvSpPr>
      <xdr:spPr>
        <a:xfrm>
          <a:off x="12547111" y="163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4" name="フローチャート : 判断 743"/>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5" name="テキスト ボックス 744"/>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7" name="フローチャート : 判断 746"/>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48" name="テキスト ボックス 747"/>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0" name="フローチャート : 判断 749"/>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1" name="テキスト ボックス 750"/>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2" name="フローチャート : 判断 751"/>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3" name="テキスト ボックス 752"/>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1" name="フローチャート : 判断 800"/>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2" name="テキスト ボックス 801"/>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4" name="フローチャート : 判断 803"/>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5" name="テキスト ボックス 804"/>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7" name="フローチャート : 判断 806"/>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08" name="テキスト ボックス 807"/>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09" name="フローチャート : 判断 808"/>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0" name="テキスト ボックス 809"/>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9" name="テキスト ボックス 81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3" name="テキスト ボックス 82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5" name="テキスト ボックス 82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・消防費が住民一人当たり</a:t>
          </a:r>
          <a:r>
            <a:rPr lang="ja-JP" altLang="en-US" sz="1300" b="0" i="0" baseline="0">
              <a:solidFill>
                <a:schemeClr val="dk1"/>
              </a:solidFill>
              <a:effectLst/>
              <a:latin typeface="+mn-lt"/>
              <a:ea typeface="+mn-ea"/>
              <a:cs typeface="+mn-cs"/>
            </a:rPr>
            <a:t>４９</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１６０</a:t>
          </a:r>
          <a:r>
            <a:rPr lang="ja-JP" altLang="ja-JP" sz="1300" b="0" i="0" baseline="0">
              <a:solidFill>
                <a:schemeClr val="dk1"/>
              </a:solidFill>
              <a:effectLst/>
              <a:latin typeface="+mn-lt"/>
              <a:ea typeface="+mn-ea"/>
              <a:cs typeface="+mn-cs"/>
            </a:rPr>
            <a:t>円となっており、類似団体平均に比べ高い傾向となっている。</a:t>
          </a:r>
          <a:r>
            <a:rPr kumimoji="1" lang="ja-JP" altLang="ja-JP" sz="1300" b="0" i="0" baseline="0">
              <a:solidFill>
                <a:schemeClr val="dk1"/>
              </a:solidFill>
              <a:effectLst/>
              <a:latin typeface="+mn-lt"/>
              <a:ea typeface="+mn-ea"/>
              <a:cs typeface="+mn-cs"/>
            </a:rPr>
            <a:t>消防署が複数の市町村による広域設置ではなく、単独で運営していることや、危機管理課を設置し、</a:t>
          </a:r>
          <a:r>
            <a:rPr kumimoji="1" lang="ja-JP" altLang="en-US" sz="1300" b="0" i="0" baseline="0">
              <a:solidFill>
                <a:schemeClr val="dk1"/>
              </a:solidFill>
              <a:effectLst/>
              <a:latin typeface="+mn-lt"/>
              <a:ea typeface="+mn-ea"/>
              <a:cs typeface="+mn-cs"/>
            </a:rPr>
            <a:t>市内全域で津波避難路を整備</a:t>
          </a:r>
          <a:r>
            <a:rPr kumimoji="1" lang="ja-JP" altLang="ja-JP" sz="1300" b="0" i="0" baseline="0">
              <a:solidFill>
                <a:schemeClr val="dk1"/>
              </a:solidFill>
              <a:effectLst/>
              <a:latin typeface="+mn-lt"/>
              <a:ea typeface="+mn-ea"/>
              <a:cs typeface="+mn-cs"/>
            </a:rPr>
            <a:t>していることなどにより、一人あたりの</a:t>
          </a:r>
          <a:r>
            <a:rPr lang="ja-JP" altLang="ja-JP" sz="1300" b="0" i="0" baseline="0">
              <a:solidFill>
                <a:schemeClr val="dk1"/>
              </a:solidFill>
              <a:effectLst/>
              <a:latin typeface="+mn-lt"/>
              <a:ea typeface="+mn-ea"/>
              <a:cs typeface="+mn-cs"/>
            </a:rPr>
            <a:t>コストが増となっている。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教育</a:t>
          </a:r>
          <a:r>
            <a:rPr lang="ja-JP" altLang="ja-JP" sz="1300" b="0" i="0" baseline="0">
              <a:solidFill>
                <a:schemeClr val="dk1"/>
              </a:solidFill>
              <a:effectLst/>
              <a:latin typeface="+mn-lt"/>
              <a:ea typeface="+mn-ea"/>
              <a:cs typeface="+mn-cs"/>
            </a:rPr>
            <a:t>費は、住民一人当たり</a:t>
          </a:r>
          <a:r>
            <a:rPr lang="ja-JP" altLang="en-US" sz="1300" b="0" i="0" baseline="0">
              <a:solidFill>
                <a:schemeClr val="dk1"/>
              </a:solidFill>
              <a:effectLst/>
              <a:latin typeface="+mn-lt"/>
              <a:ea typeface="+mn-ea"/>
              <a:cs typeface="+mn-cs"/>
            </a:rPr>
            <a:t>１５３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３９３</a:t>
          </a:r>
          <a:r>
            <a:rPr lang="ja-JP" altLang="ja-JP" sz="1300" b="0" i="0" baseline="0">
              <a:solidFill>
                <a:schemeClr val="dk1"/>
              </a:solidFill>
              <a:effectLst/>
              <a:latin typeface="+mn-lt"/>
              <a:ea typeface="+mn-ea"/>
              <a:cs typeface="+mn-cs"/>
            </a:rPr>
            <a:t>円となっている。</a:t>
          </a:r>
          <a:r>
            <a:rPr lang="ja-JP" altLang="en-US" sz="1300" b="0" i="0" baseline="0">
              <a:solidFill>
                <a:sysClr val="windowText" lastClr="000000"/>
              </a:solidFill>
              <a:effectLst/>
              <a:latin typeface="+mn-lt"/>
              <a:ea typeface="+mn-ea"/>
              <a:cs typeface="+mn-cs"/>
            </a:rPr>
            <a:t>平成２７年度教育費総額が９億４，０４３万円、平成２８年度</a:t>
          </a:r>
          <a:r>
            <a:rPr lang="ja-JP" altLang="en-US" sz="1300" b="0" i="0" baseline="0">
              <a:solidFill>
                <a:schemeClr val="dk1"/>
              </a:solidFill>
              <a:effectLst/>
              <a:latin typeface="+mn-lt"/>
              <a:ea typeface="+mn-ea"/>
              <a:cs typeface="+mn-cs"/>
            </a:rPr>
            <a:t>教育費総額が２１億９，２７５万円となり、およそ１２億５，２３２万円増となった。全国平均を上回った主な理由は、清水小学校建設事業が開始となったことや、繰越事業の中央公民館建設事業による普通建設事業費の増があげられる。</a:t>
          </a:r>
        </a:p>
        <a:p>
          <a:pPr marL="0" marR="0" indent="0" defTabSz="914400" eaLnBrk="1" fontAlgn="auto" latinLnBrk="0" hangingPunct="1">
            <a:lnSpc>
              <a:spcPct val="100000"/>
            </a:lnSpc>
            <a:spcBef>
              <a:spcPts val="0"/>
            </a:spcBef>
            <a:spcAft>
              <a:spcPts val="0"/>
            </a:spcAft>
            <a:buClrTx/>
            <a:buSzTx/>
            <a:buFontTx/>
            <a:buNone/>
            <a:tabLst/>
            <a:defRPr/>
          </a:pPr>
          <a:endParaRPr lang="en-US" altLang="ja-JP" sz="13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ja-JP" sz="1400" baseline="0">
              <a:solidFill>
                <a:schemeClr val="dk1"/>
              </a:solidFill>
              <a:effectLst/>
              <a:latin typeface="+mn-lt"/>
              <a:ea typeface="+mn-ea"/>
              <a:cs typeface="+mn-cs"/>
            </a:rPr>
            <a:t> 実質収支額及び実質単年度収支は減少し、厳しい財政運営と</a:t>
          </a:r>
          <a:r>
            <a:rPr kumimoji="1" lang="ja-JP" altLang="en-US" sz="1400" baseline="0">
              <a:solidFill>
                <a:schemeClr val="dk1"/>
              </a:solidFill>
              <a:effectLst/>
              <a:latin typeface="+mn-lt"/>
              <a:ea typeface="+mn-ea"/>
              <a:cs typeface="+mn-cs"/>
            </a:rPr>
            <a:t>なり、財政調整基金を</a:t>
          </a:r>
          <a:r>
            <a:rPr kumimoji="1" lang="en-US" altLang="ja-JP" sz="1400" baseline="0">
              <a:solidFill>
                <a:schemeClr val="dk1"/>
              </a:solidFill>
              <a:effectLst/>
              <a:latin typeface="+mn-lt"/>
              <a:ea typeface="+mn-ea"/>
              <a:cs typeface="+mn-cs"/>
            </a:rPr>
            <a:t>71</a:t>
          </a:r>
          <a:r>
            <a:rPr kumimoji="1" lang="ja-JP" altLang="en-US" sz="1400" baseline="0">
              <a:solidFill>
                <a:schemeClr val="dk1"/>
              </a:solidFill>
              <a:effectLst/>
              <a:latin typeface="+mn-lt"/>
              <a:ea typeface="+mn-ea"/>
              <a:cs typeface="+mn-cs"/>
            </a:rPr>
            <a:t>百万円積立て、</a:t>
          </a:r>
          <a:r>
            <a:rPr kumimoji="1" lang="en-US" altLang="ja-JP" sz="1400" baseline="0">
              <a:solidFill>
                <a:schemeClr val="dk1"/>
              </a:solidFill>
              <a:effectLst/>
              <a:latin typeface="+mn-lt"/>
              <a:ea typeface="+mn-ea"/>
              <a:cs typeface="+mn-cs"/>
            </a:rPr>
            <a:t>127</a:t>
          </a:r>
          <a:r>
            <a:rPr kumimoji="1" lang="ja-JP" altLang="en-US" sz="1400" baseline="0">
              <a:solidFill>
                <a:schemeClr val="dk1"/>
              </a:solidFill>
              <a:effectLst/>
              <a:latin typeface="+mn-lt"/>
              <a:ea typeface="+mn-ea"/>
              <a:cs typeface="+mn-cs"/>
            </a:rPr>
            <a:t>百万円取崩した</a:t>
          </a:r>
          <a:r>
            <a:rPr kumimoji="1" lang="ja-JP" altLang="ja-JP" sz="1400" baseline="0">
              <a:solidFill>
                <a:schemeClr val="dk1"/>
              </a:solidFill>
              <a:effectLst/>
              <a:latin typeface="+mn-lt"/>
              <a:ea typeface="+mn-ea"/>
              <a:cs typeface="+mn-cs"/>
            </a:rPr>
            <a:t>。平成</a:t>
          </a:r>
          <a:r>
            <a:rPr kumimoji="1" lang="en-US" altLang="ja-JP" sz="1400" baseline="0">
              <a:solidFill>
                <a:schemeClr val="dk1"/>
              </a:solidFill>
              <a:effectLst/>
              <a:latin typeface="+mn-lt"/>
              <a:ea typeface="+mn-ea"/>
              <a:cs typeface="+mn-cs"/>
            </a:rPr>
            <a:t>28</a:t>
          </a:r>
          <a:r>
            <a:rPr kumimoji="1" lang="ja-JP" altLang="ja-JP" sz="1400" baseline="0">
              <a:solidFill>
                <a:schemeClr val="dk1"/>
              </a:solidFill>
              <a:effectLst/>
              <a:latin typeface="+mn-lt"/>
              <a:ea typeface="+mn-ea"/>
              <a:cs typeface="+mn-cs"/>
            </a:rPr>
            <a:t>年度末基金残高は、前年度比</a:t>
          </a:r>
          <a:r>
            <a:rPr kumimoji="1" lang="en-US" altLang="ja-JP" sz="1400" baseline="0">
              <a:solidFill>
                <a:schemeClr val="dk1"/>
              </a:solidFill>
              <a:effectLst/>
              <a:latin typeface="+mn-lt"/>
              <a:ea typeface="+mn-ea"/>
              <a:cs typeface="+mn-cs"/>
            </a:rPr>
            <a:t>56</a:t>
          </a:r>
          <a:r>
            <a:rPr kumimoji="1" lang="ja-JP" altLang="ja-JP" sz="1400" baseline="0">
              <a:solidFill>
                <a:schemeClr val="dk1"/>
              </a:solidFill>
              <a:effectLst/>
              <a:latin typeface="+mn-lt"/>
              <a:ea typeface="+mn-ea"/>
              <a:cs typeface="+mn-cs"/>
            </a:rPr>
            <a:t>百万円</a:t>
          </a:r>
          <a:r>
            <a:rPr kumimoji="1" lang="ja-JP" altLang="en-US" sz="1400" baseline="0">
              <a:solidFill>
                <a:schemeClr val="dk1"/>
              </a:solidFill>
              <a:effectLst/>
              <a:latin typeface="+mn-lt"/>
              <a:ea typeface="+mn-ea"/>
              <a:cs typeface="+mn-cs"/>
            </a:rPr>
            <a:t>減</a:t>
          </a:r>
          <a:r>
            <a:rPr kumimoji="1" lang="ja-JP" altLang="ja-JP" sz="1400" baseline="0">
              <a:solidFill>
                <a:schemeClr val="dk1"/>
              </a:solidFill>
              <a:effectLst/>
              <a:latin typeface="+mn-lt"/>
              <a:ea typeface="+mn-ea"/>
              <a:cs typeface="+mn-cs"/>
            </a:rPr>
            <a:t>の</a:t>
          </a:r>
          <a:r>
            <a:rPr kumimoji="1" lang="en-US" altLang="ja-JP" sz="1400" baseline="0">
              <a:solidFill>
                <a:schemeClr val="dk1"/>
              </a:solidFill>
              <a:effectLst/>
              <a:latin typeface="+mn-lt"/>
              <a:ea typeface="+mn-ea"/>
              <a:cs typeface="+mn-cs"/>
            </a:rPr>
            <a:t>1,266</a:t>
          </a:r>
          <a:r>
            <a:rPr kumimoji="1" lang="ja-JP" altLang="ja-JP" sz="1400" baseline="0">
              <a:solidFill>
                <a:schemeClr val="dk1"/>
              </a:solidFill>
              <a:effectLst/>
              <a:latin typeface="+mn-lt"/>
              <a:ea typeface="+mn-ea"/>
              <a:cs typeface="+mn-cs"/>
            </a:rPr>
            <a:t>百万円となっている。</a:t>
          </a:r>
          <a:r>
            <a:rPr kumimoji="1" lang="ja-JP" altLang="en-US" sz="1400" baseline="0">
              <a:solidFill>
                <a:schemeClr val="dk1"/>
              </a:solidFill>
              <a:effectLst/>
              <a:latin typeface="+mn-lt"/>
              <a:ea typeface="+mn-ea"/>
              <a:cs typeface="+mn-cs"/>
            </a:rPr>
            <a:t>標準財政規模比での財政調整基金残高は</a:t>
          </a:r>
          <a:r>
            <a:rPr kumimoji="1" lang="en-US" altLang="ja-JP" sz="1400" baseline="0">
              <a:solidFill>
                <a:schemeClr val="dk1"/>
              </a:solidFill>
              <a:effectLst/>
              <a:latin typeface="+mn-lt"/>
              <a:ea typeface="+mn-ea"/>
              <a:cs typeface="+mn-cs"/>
            </a:rPr>
            <a:t>24.55</a:t>
          </a:r>
          <a:r>
            <a:rPr kumimoji="1" lang="ja-JP" altLang="en-US" sz="1400" baseline="0">
              <a:solidFill>
                <a:sysClr val="windowText" lastClr="000000"/>
              </a:solidFill>
              <a:effectLst/>
              <a:latin typeface="+mn-lt"/>
              <a:ea typeface="+mn-ea"/>
              <a:cs typeface="+mn-cs"/>
            </a:rPr>
            <a:t>％</a:t>
          </a:r>
          <a:r>
            <a:rPr kumimoji="1" lang="ja-JP" altLang="en-US" sz="1400" baseline="0">
              <a:solidFill>
                <a:schemeClr val="dk1"/>
              </a:solidFill>
              <a:effectLst/>
              <a:latin typeface="+mn-lt"/>
              <a:ea typeface="+mn-ea"/>
              <a:cs typeface="+mn-cs"/>
            </a:rPr>
            <a:t>と前年度より</a:t>
          </a:r>
          <a:r>
            <a:rPr kumimoji="1" lang="en-US" altLang="ja-JP" sz="1400" baseline="0">
              <a:solidFill>
                <a:schemeClr val="dk1"/>
              </a:solidFill>
              <a:effectLst/>
              <a:latin typeface="+mn-lt"/>
              <a:ea typeface="+mn-ea"/>
              <a:cs typeface="+mn-cs"/>
            </a:rPr>
            <a:t>0.36</a:t>
          </a:r>
          <a:r>
            <a:rPr kumimoji="1" lang="ja-JP" altLang="en-US" sz="1400" baseline="0">
              <a:solidFill>
                <a:schemeClr val="dk1"/>
              </a:solidFill>
              <a:effectLst/>
              <a:latin typeface="+mn-lt"/>
              <a:ea typeface="+mn-ea"/>
              <a:cs typeface="+mn-cs"/>
            </a:rPr>
            <a:t>ポイント増となっている。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baseline="0">
              <a:solidFill>
                <a:schemeClr val="dk1"/>
              </a:solidFill>
              <a:effectLst/>
              <a:latin typeface="+mn-lt"/>
              <a:ea typeface="+mn-ea"/>
              <a:cs typeface="+mn-cs"/>
            </a:rPr>
            <a:t>平成</a:t>
          </a:r>
          <a:r>
            <a:rPr kumimoji="1" lang="en-US" altLang="ja-JP" sz="1400" baseline="0">
              <a:solidFill>
                <a:schemeClr val="dk1"/>
              </a:solidFill>
              <a:effectLst/>
              <a:latin typeface="+mn-lt"/>
              <a:ea typeface="+mn-ea"/>
              <a:cs typeface="+mn-cs"/>
            </a:rPr>
            <a:t>27</a:t>
          </a:r>
          <a:r>
            <a:rPr kumimoji="1" lang="ja-JP" altLang="ja-JP" sz="1400" baseline="0">
              <a:solidFill>
                <a:schemeClr val="dk1"/>
              </a:solidFill>
              <a:effectLst/>
              <a:latin typeface="+mn-lt"/>
              <a:ea typeface="+mn-ea"/>
              <a:cs typeface="+mn-cs"/>
            </a:rPr>
            <a:t>年度に続き、平成</a:t>
          </a:r>
          <a:r>
            <a:rPr kumimoji="1" lang="en-US" altLang="ja-JP" sz="1400" baseline="0">
              <a:solidFill>
                <a:schemeClr val="dk1"/>
              </a:solidFill>
              <a:effectLst/>
              <a:latin typeface="+mn-lt"/>
              <a:ea typeface="+mn-ea"/>
              <a:cs typeface="+mn-cs"/>
            </a:rPr>
            <a:t>28</a:t>
          </a:r>
          <a:r>
            <a:rPr kumimoji="1" lang="ja-JP" altLang="ja-JP" sz="1400" baseline="0">
              <a:solidFill>
                <a:schemeClr val="dk1"/>
              </a:solidFill>
              <a:effectLst/>
              <a:latin typeface="+mn-lt"/>
              <a:ea typeface="+mn-ea"/>
              <a:cs typeface="+mn-cs"/>
            </a:rPr>
            <a:t>年度においても国民健康保険事業特別会計が赤字となったものの、その他の会計は黒字決算となっている。しかしながら、一般会計において退職手当債の発行を行ったうえでの決算で</a:t>
          </a:r>
          <a:r>
            <a:rPr kumimoji="1" lang="ja-JP" altLang="ja-JP" sz="1400" baseline="0">
              <a:solidFill>
                <a:sysClr val="windowText" lastClr="000000"/>
              </a:solidFill>
              <a:effectLst/>
              <a:latin typeface="+mn-lt"/>
              <a:ea typeface="+mn-ea"/>
              <a:cs typeface="+mn-cs"/>
            </a:rPr>
            <a:t>あ</a:t>
          </a:r>
          <a:r>
            <a:rPr kumimoji="1" lang="ja-JP" altLang="en-US" sz="1400" baseline="0">
              <a:solidFill>
                <a:sysClr val="windowText" lastClr="000000"/>
              </a:solidFill>
              <a:effectLst/>
              <a:latin typeface="+mn-lt"/>
              <a:ea typeface="+mn-ea"/>
              <a:cs typeface="+mn-cs"/>
            </a:rPr>
            <a:t>るため、歳入の確保など財政的な課題がある。</a:t>
          </a:r>
          <a:r>
            <a:rPr kumimoji="1" lang="ja-JP" altLang="ja-JP" sz="1400" baseline="0">
              <a:solidFill>
                <a:sysClr val="windowText" lastClr="000000"/>
              </a:solidFill>
              <a:effectLst/>
              <a:latin typeface="+mn-lt"/>
              <a:ea typeface="+mn-ea"/>
              <a:cs typeface="+mn-cs"/>
            </a:rPr>
            <a:t>今後</a:t>
          </a:r>
          <a:r>
            <a:rPr kumimoji="1" lang="ja-JP" altLang="en-US" sz="1400" baseline="0">
              <a:solidFill>
                <a:sysClr val="windowText" lastClr="000000"/>
              </a:solidFill>
              <a:effectLst/>
              <a:latin typeface="+mn-lt"/>
              <a:ea typeface="+mn-ea"/>
              <a:cs typeface="+mn-cs"/>
            </a:rPr>
            <a:t>も</a:t>
          </a:r>
          <a:r>
            <a:rPr kumimoji="1" lang="ja-JP" altLang="ja-JP" sz="1400" baseline="0">
              <a:solidFill>
                <a:sysClr val="windowText" lastClr="000000"/>
              </a:solidFill>
              <a:effectLst/>
              <a:latin typeface="+mn-lt"/>
              <a:ea typeface="+mn-ea"/>
              <a:cs typeface="+mn-cs"/>
            </a:rPr>
            <a:t>、一般会計で</a:t>
          </a:r>
          <a:r>
            <a:rPr kumimoji="1" lang="ja-JP" altLang="en-US" sz="1400" baseline="0">
              <a:solidFill>
                <a:sysClr val="windowText" lastClr="000000"/>
              </a:solidFill>
              <a:effectLst/>
              <a:latin typeface="+mn-lt"/>
              <a:ea typeface="+mn-ea"/>
              <a:cs typeface="+mn-cs"/>
            </a:rPr>
            <a:t>爪白キャンプ場整備事業</a:t>
          </a:r>
          <a:r>
            <a:rPr kumimoji="1" lang="ja-JP" altLang="ja-JP" sz="1400" baseline="0">
              <a:solidFill>
                <a:sysClr val="windowText" lastClr="000000"/>
              </a:solidFill>
              <a:effectLst/>
              <a:latin typeface="+mn-lt"/>
              <a:ea typeface="+mn-ea"/>
              <a:cs typeface="+mn-cs"/>
            </a:rPr>
            <a:t>や</a:t>
          </a:r>
          <a:r>
            <a:rPr kumimoji="1" lang="ja-JP" altLang="en-US" sz="1400" baseline="0">
              <a:solidFill>
                <a:sysClr val="windowText" lastClr="000000"/>
              </a:solidFill>
              <a:effectLst/>
              <a:latin typeface="+mn-lt"/>
              <a:ea typeface="+mn-ea"/>
              <a:cs typeface="+mn-cs"/>
            </a:rPr>
            <a:t>土佐清水市情報通信基盤整備事業</a:t>
          </a:r>
          <a:r>
            <a:rPr kumimoji="1" lang="ja-JP" altLang="ja-JP" sz="1400" baseline="0">
              <a:solidFill>
                <a:sysClr val="windowText" lastClr="000000"/>
              </a:solidFill>
              <a:effectLst/>
              <a:latin typeface="+mn-lt"/>
              <a:ea typeface="+mn-ea"/>
              <a:cs typeface="+mn-cs"/>
            </a:rPr>
            <a:t>、南海地震・津波対策のハード整備</a:t>
          </a:r>
          <a:r>
            <a:rPr kumimoji="1" lang="ja-JP" altLang="en-US" sz="1400" baseline="0">
              <a:solidFill>
                <a:sysClr val="windowText" lastClr="000000"/>
              </a:solidFill>
              <a:effectLst/>
              <a:latin typeface="+mn-lt"/>
              <a:ea typeface="+mn-ea"/>
              <a:cs typeface="+mn-cs"/>
            </a:rPr>
            <a:t>を予定している。また、</a:t>
          </a:r>
          <a:r>
            <a:rPr kumimoji="1" lang="ja-JP" altLang="ja-JP" sz="1400" baseline="0">
              <a:solidFill>
                <a:sysClr val="windowText" lastClr="000000"/>
              </a:solidFill>
              <a:effectLst/>
              <a:latin typeface="+mn-lt"/>
              <a:ea typeface="+mn-ea"/>
              <a:cs typeface="+mn-cs"/>
            </a:rPr>
            <a:t>水道事業会計では、水道施設の老朽化が進んでおり、漏水対策による改良、また水道料金の見直しを検討する時期にあるなど、各会計において財政見通しは厳しい状況にあるため、</a:t>
          </a:r>
          <a:r>
            <a:rPr kumimoji="1" lang="ja-JP" altLang="en-US" sz="1400" baseline="0">
              <a:solidFill>
                <a:sysClr val="windowText" lastClr="000000"/>
              </a:solidFill>
              <a:effectLst/>
              <a:latin typeface="+mn-lt"/>
              <a:ea typeface="+mn-ea"/>
              <a:cs typeface="+mn-cs"/>
            </a:rPr>
            <a:t>歳出規模の抑制なども検討しながら</a:t>
          </a:r>
          <a:r>
            <a:rPr kumimoji="1" lang="ja-JP" altLang="ja-JP" sz="1400" baseline="0">
              <a:solidFill>
                <a:sysClr val="windowText" lastClr="000000"/>
              </a:solidFill>
              <a:effectLst/>
              <a:latin typeface="+mn-lt"/>
              <a:ea typeface="+mn-ea"/>
              <a:cs typeface="+mn-cs"/>
            </a:rPr>
            <a:t>中長期を見据えた財政運営に努めなければならない。</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11468366</v>
      </c>
      <c r="BO4" s="381"/>
      <c r="BP4" s="381"/>
      <c r="BQ4" s="381"/>
      <c r="BR4" s="381"/>
      <c r="BS4" s="381"/>
      <c r="BT4" s="381"/>
      <c r="BU4" s="382"/>
      <c r="BV4" s="380">
        <v>10861782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0.8</v>
      </c>
      <c r="CU4" s="387"/>
      <c r="CV4" s="387"/>
      <c r="CW4" s="387"/>
      <c r="CX4" s="387"/>
      <c r="CY4" s="387"/>
      <c r="CZ4" s="387"/>
      <c r="DA4" s="388"/>
      <c r="DB4" s="386">
        <v>2.6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11343909</v>
      </c>
      <c r="BO5" s="418"/>
      <c r="BP5" s="418"/>
      <c r="BQ5" s="418"/>
      <c r="BR5" s="418"/>
      <c r="BS5" s="418"/>
      <c r="BT5" s="418"/>
      <c r="BU5" s="419"/>
      <c r="BV5" s="417">
        <v>10699559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93.7</v>
      </c>
      <c r="CU5" s="415"/>
      <c r="CV5" s="415"/>
      <c r="CW5" s="415"/>
      <c r="CX5" s="415"/>
      <c r="CY5" s="415"/>
      <c r="CZ5" s="415"/>
      <c r="DA5" s="416"/>
      <c r="DB5" s="414">
        <v>92.4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124457</v>
      </c>
      <c r="BO6" s="418"/>
      <c r="BP6" s="418"/>
      <c r="BQ6" s="418"/>
      <c r="BR6" s="418"/>
      <c r="BS6" s="418"/>
      <c r="BT6" s="418"/>
      <c r="BU6" s="419"/>
      <c r="BV6" s="417">
        <v>162223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97.5</v>
      </c>
      <c r="CU6" s="455"/>
      <c r="CV6" s="455"/>
      <c r="CW6" s="455"/>
      <c r="CX6" s="455"/>
      <c r="CY6" s="455"/>
      <c r="CZ6" s="455"/>
      <c r="DA6" s="456"/>
      <c r="DB6" s="454">
        <v>97.3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81655</v>
      </c>
      <c r="BO7" s="418"/>
      <c r="BP7" s="418"/>
      <c r="BQ7" s="418"/>
      <c r="BR7" s="418"/>
      <c r="BS7" s="418"/>
      <c r="BT7" s="418"/>
      <c r="BU7" s="419"/>
      <c r="BV7" s="417">
        <v>20638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5154775</v>
      </c>
      <c r="CU7" s="418"/>
      <c r="CV7" s="418"/>
      <c r="CW7" s="418"/>
      <c r="CX7" s="418"/>
      <c r="CY7" s="418"/>
      <c r="CZ7" s="418"/>
      <c r="DA7" s="419"/>
      <c r="DB7" s="417">
        <v>5465831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42802</v>
      </c>
      <c r="BO8" s="418"/>
      <c r="BP8" s="418"/>
      <c r="BQ8" s="418"/>
      <c r="BR8" s="418"/>
      <c r="BS8" s="418"/>
      <c r="BT8" s="418"/>
      <c r="BU8" s="419"/>
      <c r="BV8" s="417">
        <v>141585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13778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-98783</v>
      </c>
      <c r="BO9" s="418"/>
      <c r="BP9" s="418"/>
      <c r="BQ9" s="418"/>
      <c r="BR9" s="418"/>
      <c r="BS9" s="418"/>
      <c r="BT9" s="418"/>
      <c r="BU9" s="419"/>
      <c r="BV9" s="417">
        <v>-128984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23.4</v>
      </c>
      <c r="CU9" s="415"/>
      <c r="CV9" s="415"/>
      <c r="CW9" s="415"/>
      <c r="CX9" s="415"/>
      <c r="CY9" s="415"/>
      <c r="CZ9" s="415"/>
      <c r="DA9" s="416"/>
      <c r="DB9" s="414">
        <v>22.1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16029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71095</v>
      </c>
      <c r="BO10" s="418"/>
      <c r="BP10" s="418"/>
      <c r="BQ10" s="418"/>
      <c r="BR10" s="418"/>
      <c r="BS10" s="418"/>
      <c r="BT10" s="418"/>
      <c r="BU10" s="419"/>
      <c r="BV10" s="417">
        <v>135547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14295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127396</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14234</v>
      </c>
      <c r="S13" s="499"/>
      <c r="T13" s="499"/>
      <c r="U13" s="499"/>
      <c r="V13" s="500"/>
      <c r="W13" s="433" t="s">
        <v>124</v>
      </c>
      <c r="X13" s="434"/>
      <c r="Y13" s="434"/>
      <c r="Z13" s="434"/>
      <c r="AA13" s="434"/>
      <c r="AB13" s="424"/>
      <c r="AC13" s="468">
        <v>808</v>
      </c>
      <c r="AD13" s="469"/>
      <c r="AE13" s="469"/>
      <c r="AF13" s="469"/>
      <c r="AG13" s="508"/>
      <c r="AH13" s="468">
        <v>899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-155084</v>
      </c>
      <c r="BO13" s="418"/>
      <c r="BP13" s="418"/>
      <c r="BQ13" s="418"/>
      <c r="BR13" s="418"/>
      <c r="BS13" s="418"/>
      <c r="BT13" s="418"/>
      <c r="BU13" s="419"/>
      <c r="BV13" s="417">
        <v>6563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17.899999999999999</v>
      </c>
      <c r="CU13" s="415"/>
      <c r="CV13" s="415"/>
      <c r="CW13" s="415"/>
      <c r="CX13" s="415"/>
      <c r="CY13" s="415"/>
      <c r="CZ13" s="415"/>
      <c r="DA13" s="416"/>
      <c r="DB13" s="414">
        <v>16.7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14707</v>
      </c>
      <c r="S14" s="499"/>
      <c r="T14" s="499"/>
      <c r="U14" s="499"/>
      <c r="V14" s="500"/>
      <c r="W14" s="407"/>
      <c r="X14" s="408"/>
      <c r="Y14" s="408"/>
      <c r="Z14" s="408"/>
      <c r="AA14" s="408"/>
      <c r="AB14" s="397"/>
      <c r="AC14" s="501">
        <v>14.7</v>
      </c>
      <c r="AD14" s="502"/>
      <c r="AE14" s="502"/>
      <c r="AF14" s="502"/>
      <c r="AG14" s="503"/>
      <c r="AH14" s="501">
        <v>14.6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150.4</v>
      </c>
      <c r="CU14" s="513"/>
      <c r="CV14" s="513"/>
      <c r="CW14" s="513"/>
      <c r="CX14" s="513"/>
      <c r="CY14" s="513"/>
      <c r="CZ14" s="513"/>
      <c r="DA14" s="514"/>
      <c r="DB14" s="512">
        <v>131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14650</v>
      </c>
      <c r="S15" s="499"/>
      <c r="T15" s="499"/>
      <c r="U15" s="499"/>
      <c r="V15" s="500"/>
      <c r="W15" s="433" t="s">
        <v>131</v>
      </c>
      <c r="X15" s="434"/>
      <c r="Y15" s="434"/>
      <c r="Z15" s="434"/>
      <c r="AA15" s="434"/>
      <c r="AB15" s="424"/>
      <c r="AC15" s="468">
        <v>984</v>
      </c>
      <c r="AD15" s="469"/>
      <c r="AE15" s="469"/>
      <c r="AF15" s="469"/>
      <c r="AG15" s="508"/>
      <c r="AH15" s="468">
        <v>1100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1252262</v>
      </c>
      <c r="BO15" s="381"/>
      <c r="BP15" s="381"/>
      <c r="BQ15" s="381"/>
      <c r="BR15" s="381"/>
      <c r="BS15" s="381"/>
      <c r="BT15" s="381"/>
      <c r="BU15" s="382"/>
      <c r="BV15" s="380">
        <v>1218841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17.899999999999999</v>
      </c>
      <c r="AD16" s="502"/>
      <c r="AE16" s="502"/>
      <c r="AF16" s="502"/>
      <c r="AG16" s="503"/>
      <c r="AH16" s="501">
        <v>17.8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4620515</v>
      </c>
      <c r="BO16" s="418"/>
      <c r="BP16" s="418"/>
      <c r="BQ16" s="418"/>
      <c r="BR16" s="418"/>
      <c r="BS16" s="418"/>
      <c r="BT16" s="418"/>
      <c r="BU16" s="419"/>
      <c r="BV16" s="417">
        <v>4861354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3695</v>
      </c>
      <c r="AD17" s="469"/>
      <c r="AE17" s="469"/>
      <c r="AF17" s="469"/>
      <c r="AG17" s="508"/>
      <c r="AH17" s="468">
        <v>4167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1587449</v>
      </c>
      <c r="BO17" s="418"/>
      <c r="BP17" s="418"/>
      <c r="BQ17" s="418"/>
      <c r="BR17" s="418"/>
      <c r="BS17" s="418"/>
      <c r="BT17" s="418"/>
      <c r="BU17" s="419"/>
      <c r="BV17" s="417">
        <v>1547514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266.33999999999997</v>
      </c>
      <c r="M18" s="530"/>
      <c r="N18" s="530"/>
      <c r="O18" s="530"/>
      <c r="P18" s="530"/>
      <c r="Q18" s="530"/>
      <c r="R18" s="531"/>
      <c r="S18" s="531"/>
      <c r="T18" s="531"/>
      <c r="U18" s="531"/>
      <c r="V18" s="532"/>
      <c r="W18" s="435"/>
      <c r="X18" s="436"/>
      <c r="Y18" s="436"/>
      <c r="Z18" s="436"/>
      <c r="AA18" s="436"/>
      <c r="AB18" s="427"/>
      <c r="AC18" s="533">
        <v>67.3</v>
      </c>
      <c r="AD18" s="534"/>
      <c r="AE18" s="534"/>
      <c r="AF18" s="534"/>
      <c r="AG18" s="535"/>
      <c r="AH18" s="533">
        <v>67.599999999999994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4899166</v>
      </c>
      <c r="BO18" s="418"/>
      <c r="BP18" s="418"/>
      <c r="BQ18" s="418"/>
      <c r="BR18" s="418"/>
      <c r="BS18" s="418"/>
      <c r="BT18" s="418"/>
      <c r="BU18" s="419"/>
      <c r="BV18" s="417">
        <v>5125185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52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6319974</v>
      </c>
      <c r="BO19" s="418"/>
      <c r="BP19" s="418"/>
      <c r="BQ19" s="418"/>
      <c r="BR19" s="418"/>
      <c r="BS19" s="418"/>
      <c r="BT19" s="418"/>
      <c r="BU19" s="419"/>
      <c r="BV19" s="417">
        <v>6681052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6586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15577001</v>
      </c>
      <c r="BO23" s="418"/>
      <c r="BP23" s="418"/>
      <c r="BQ23" s="418"/>
      <c r="BR23" s="418"/>
      <c r="BS23" s="418"/>
      <c r="BT23" s="418"/>
      <c r="BU23" s="419"/>
      <c r="BV23" s="417">
        <v>14852300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6750</v>
      </c>
      <c r="R24" s="469"/>
      <c r="S24" s="469"/>
      <c r="T24" s="469"/>
      <c r="U24" s="469"/>
      <c r="V24" s="508"/>
      <c r="W24" s="563"/>
      <c r="X24" s="551"/>
      <c r="Y24" s="552"/>
      <c r="Z24" s="467" t="s">
        <v>154</v>
      </c>
      <c r="AA24" s="447"/>
      <c r="AB24" s="447"/>
      <c r="AC24" s="447"/>
      <c r="AD24" s="447"/>
      <c r="AE24" s="447"/>
      <c r="AF24" s="447"/>
      <c r="AG24" s="448"/>
      <c r="AH24" s="468">
        <v>216</v>
      </c>
      <c r="AI24" s="469"/>
      <c r="AJ24" s="469"/>
      <c r="AK24" s="469"/>
      <c r="AL24" s="508"/>
      <c r="AM24" s="468">
        <v>648648</v>
      </c>
      <c r="AN24" s="469"/>
      <c r="AO24" s="469"/>
      <c r="AP24" s="469"/>
      <c r="AQ24" s="469"/>
      <c r="AR24" s="508"/>
      <c r="AS24" s="468">
        <v>3003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13420836</v>
      </c>
      <c r="BO24" s="418"/>
      <c r="BP24" s="418"/>
      <c r="BQ24" s="418"/>
      <c r="BR24" s="418"/>
      <c r="BS24" s="418"/>
      <c r="BT24" s="418"/>
      <c r="BU24" s="419"/>
      <c r="BV24" s="417">
        <v>12445582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5940</v>
      </c>
      <c r="R25" s="469"/>
      <c r="S25" s="469"/>
      <c r="T25" s="469"/>
      <c r="U25" s="469"/>
      <c r="V25" s="508"/>
      <c r="W25" s="563"/>
      <c r="X25" s="551"/>
      <c r="Y25" s="552"/>
      <c r="Z25" s="467" t="s">
        <v>157</v>
      </c>
      <c r="AA25" s="447"/>
      <c r="AB25" s="447"/>
      <c r="AC25" s="447"/>
      <c r="AD25" s="447"/>
      <c r="AE25" s="447"/>
      <c r="AF25" s="447"/>
      <c r="AG25" s="448"/>
      <c r="AH25" s="468">
        <v>35</v>
      </c>
      <c r="AI25" s="469"/>
      <c r="AJ25" s="469"/>
      <c r="AK25" s="469"/>
      <c r="AL25" s="508"/>
      <c r="AM25" s="468">
        <v>96635</v>
      </c>
      <c r="AN25" s="469"/>
      <c r="AO25" s="469"/>
      <c r="AP25" s="469"/>
      <c r="AQ25" s="469"/>
      <c r="AR25" s="508"/>
      <c r="AS25" s="468">
        <v>2761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836230</v>
      </c>
      <c r="BO25" s="381"/>
      <c r="BP25" s="381"/>
      <c r="BQ25" s="381"/>
      <c r="BR25" s="381"/>
      <c r="BS25" s="381"/>
      <c r="BT25" s="381"/>
      <c r="BU25" s="382"/>
      <c r="BV25" s="380">
        <v>591463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5400</v>
      </c>
      <c r="R26" s="469"/>
      <c r="S26" s="469"/>
      <c r="T26" s="469"/>
      <c r="U26" s="469"/>
      <c r="V26" s="508"/>
      <c r="W26" s="563"/>
      <c r="X26" s="551"/>
      <c r="Y26" s="552"/>
      <c r="Z26" s="467" t="s">
        <v>160</v>
      </c>
      <c r="AA26" s="573"/>
      <c r="AB26" s="573"/>
      <c r="AC26" s="573"/>
      <c r="AD26" s="573"/>
      <c r="AE26" s="573"/>
      <c r="AF26" s="573"/>
      <c r="AG26" s="574"/>
      <c r="AH26" s="468">
        <v>8</v>
      </c>
      <c r="AI26" s="469"/>
      <c r="AJ26" s="469"/>
      <c r="AK26" s="469"/>
      <c r="AL26" s="508"/>
      <c r="AM26" s="468">
        <v>27288</v>
      </c>
      <c r="AN26" s="469"/>
      <c r="AO26" s="469"/>
      <c r="AP26" s="469"/>
      <c r="AQ26" s="469"/>
      <c r="AR26" s="508"/>
      <c r="AS26" s="468">
        <v>3411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3510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223700</v>
      </c>
      <c r="BO27" s="587"/>
      <c r="BP27" s="587"/>
      <c r="BQ27" s="587"/>
      <c r="BR27" s="587"/>
      <c r="BS27" s="587"/>
      <c r="BT27" s="587"/>
      <c r="BU27" s="588"/>
      <c r="BV27" s="586">
        <v>223700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2970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1265710</v>
      </c>
      <c r="BO28" s="381"/>
      <c r="BP28" s="381"/>
      <c r="BQ28" s="381"/>
      <c r="BR28" s="381"/>
      <c r="BS28" s="381"/>
      <c r="BT28" s="381"/>
      <c r="BU28" s="382"/>
      <c r="BV28" s="380">
        <v>1322011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2700</v>
      </c>
      <c r="R29" s="469"/>
      <c r="S29" s="469"/>
      <c r="T29" s="469"/>
      <c r="U29" s="469"/>
      <c r="V29" s="508"/>
      <c r="W29" s="564"/>
      <c r="X29" s="565"/>
      <c r="Y29" s="566"/>
      <c r="Z29" s="467" t="s">
        <v>170</v>
      </c>
      <c r="AA29" s="447"/>
      <c r="AB29" s="447"/>
      <c r="AC29" s="447"/>
      <c r="AD29" s="447"/>
      <c r="AE29" s="447"/>
      <c r="AF29" s="447"/>
      <c r="AG29" s="448"/>
      <c r="AH29" s="468">
        <v>216</v>
      </c>
      <c r="AI29" s="469"/>
      <c r="AJ29" s="469"/>
      <c r="AK29" s="469"/>
      <c r="AL29" s="508"/>
      <c r="AM29" s="468">
        <v>648648</v>
      </c>
      <c r="AN29" s="469"/>
      <c r="AO29" s="469"/>
      <c r="AP29" s="469"/>
      <c r="AQ29" s="469"/>
      <c r="AR29" s="508"/>
      <c r="AS29" s="468">
        <v>3003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100197</v>
      </c>
      <c r="BO29" s="418"/>
      <c r="BP29" s="418"/>
      <c r="BQ29" s="418"/>
      <c r="BR29" s="418"/>
      <c r="BS29" s="418"/>
      <c r="BT29" s="418"/>
      <c r="BU29" s="419"/>
      <c r="BV29" s="417">
        <v>100172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794227</v>
      </c>
      <c r="BO30" s="587"/>
      <c r="BP30" s="587"/>
      <c r="BQ30" s="587"/>
      <c r="BR30" s="587"/>
      <c r="BS30" s="587"/>
      <c r="BT30" s="587"/>
      <c r="BU30" s="588"/>
      <c r="BV30" s="586">
        <v>611616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土佐清水市水道事業会計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再生可能エネルギー事業特別会計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幡多広域市町村圏事務組合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土佐清水市土地開発公社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幡多広域市町村圏事務組合　ふるさと特別会計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土佐清水ホールディングス株式会社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幡多広域市町村圏事務組合　滞納整理事業特別会計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指定介護老人福祉施設事業特別会計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高知県市町村総合事務組合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介護サービス事業特別会計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高知県市町村総合事務組合　交通災害共済事業特別会計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高知県市町村総合事務組合　会館建設事業特別会計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高知県後期高齢者医療広域連合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高知県後期高齢者医療広域連合　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こうちひとづくり広域連合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0.05</v>
      </c>
      <c r="G34" s="33" t="s">
        <v>525</v>
      </c>
      <c r="H34" s="33" t="s">
        <v>526</v>
      </c>
      <c r="I34" s="33" t="s">
        <v>527</v>
      </c>
      <c r="J34" s="34" t="s">
        <v>528</v>
      </c>
      <c r="K34" s="22"/>
      <c r="L34" s="22"/>
      <c r="M34" s="22"/>
      <c r="N34" s="22"/>
      <c r="O34" s="22"/>
      <c r="P34" s="22"/>
    </row>
    <row r="35" spans="1:16" ht="39" customHeight="1" x14ac:dyDescent="0.15">
      <c r="A35" s="22"/>
      <c r="B35" s="35"/>
      <c r="C35" s="1178" t="s">
        <v>529</v>
      </c>
      <c r="D35" s="1179"/>
      <c r="E35" s="1180"/>
      <c r="F35" s="36">
        <v>8.6199999999999992</v>
      </c>
      <c r="G35" s="37">
        <v>9.2799999999999994</v>
      </c>
      <c r="H35" s="37">
        <v>5.0599999999999996</v>
      </c>
      <c r="I35" s="37">
        <v>4.72</v>
      </c>
      <c r="J35" s="38">
        <v>6.94</v>
      </c>
      <c r="K35" s="22"/>
      <c r="L35" s="22"/>
      <c r="M35" s="22"/>
      <c r="N35" s="22"/>
      <c r="O35" s="22"/>
      <c r="P35" s="22"/>
    </row>
    <row r="36" spans="1:16" ht="39" customHeight="1" x14ac:dyDescent="0.15">
      <c r="A36" s="22"/>
      <c r="B36" s="35"/>
      <c r="C36" s="1178" t="s">
        <v>530</v>
      </c>
      <c r="D36" s="1179"/>
      <c r="E36" s="1180"/>
      <c r="F36" s="36">
        <v>0.65</v>
      </c>
      <c r="G36" s="37">
        <v>0.83</v>
      </c>
      <c r="H36" s="37">
        <v>2.37</v>
      </c>
      <c r="I36" s="37">
        <v>1.1100000000000001</v>
      </c>
      <c r="J36" s="38">
        <v>1.21</v>
      </c>
      <c r="K36" s="22"/>
      <c r="L36" s="22"/>
      <c r="M36" s="22"/>
      <c r="N36" s="22"/>
      <c r="O36" s="22"/>
      <c r="P36" s="22"/>
    </row>
    <row r="37" spans="1:16" ht="39" customHeight="1" x14ac:dyDescent="0.15">
      <c r="A37" s="22"/>
      <c r="B37" s="35"/>
      <c r="C37" s="1178" t="s">
        <v>531</v>
      </c>
      <c r="D37" s="1179"/>
      <c r="E37" s="1180"/>
      <c r="F37" s="36">
        <v>2.42</v>
      </c>
      <c r="G37" s="37">
        <v>5.87</v>
      </c>
      <c r="H37" s="37">
        <v>5.05</v>
      </c>
      <c r="I37" s="37">
        <v>2.59</v>
      </c>
      <c r="J37" s="38">
        <v>0.83</v>
      </c>
      <c r="K37" s="22"/>
      <c r="L37" s="22"/>
      <c r="M37" s="22"/>
      <c r="N37" s="22"/>
      <c r="O37" s="22"/>
      <c r="P37" s="22"/>
    </row>
    <row r="38" spans="1:16" ht="39" customHeight="1" x14ac:dyDescent="0.15">
      <c r="A38" s="22"/>
      <c r="B38" s="35"/>
      <c r="C38" s="1178" t="s">
        <v>532</v>
      </c>
      <c r="D38" s="1179"/>
      <c r="E38" s="1180"/>
      <c r="F38" s="36" t="s">
        <v>478</v>
      </c>
      <c r="G38" s="37">
        <v>0</v>
      </c>
      <c r="H38" s="37">
        <v>0</v>
      </c>
      <c r="I38" s="37">
        <v>0.05</v>
      </c>
      <c r="J38" s="38">
        <v>0.17</v>
      </c>
      <c r="K38" s="22"/>
      <c r="L38" s="22"/>
      <c r="M38" s="22"/>
      <c r="N38" s="22"/>
      <c r="O38" s="22"/>
      <c r="P38" s="22"/>
    </row>
    <row r="39" spans="1:16" ht="39" customHeight="1" x14ac:dyDescent="0.15">
      <c r="A39" s="22"/>
      <c r="B39" s="35"/>
      <c r="C39" s="1178" t="s">
        <v>533</v>
      </c>
      <c r="D39" s="1179"/>
      <c r="E39" s="1180"/>
      <c r="F39" s="36">
        <v>0.04</v>
      </c>
      <c r="G39" s="37">
        <v>0.03</v>
      </c>
      <c r="H39" s="37">
        <v>0.13</v>
      </c>
      <c r="I39" s="37">
        <v>0.12</v>
      </c>
      <c r="J39" s="38">
        <v>0.15</v>
      </c>
      <c r="K39" s="22"/>
      <c r="L39" s="22"/>
      <c r="M39" s="22"/>
      <c r="N39" s="22"/>
      <c r="O39" s="22"/>
      <c r="P39" s="22"/>
    </row>
    <row r="40" spans="1:16" ht="39" customHeight="1" x14ac:dyDescent="0.15">
      <c r="A40" s="22"/>
      <c r="B40" s="35"/>
      <c r="C40" s="1178" t="s">
        <v>534</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535</v>
      </c>
      <c r="D41" s="1179"/>
      <c r="E41" s="1180"/>
      <c r="F41" s="36">
        <v>0</v>
      </c>
      <c r="G41" s="37">
        <v>0.08</v>
      </c>
      <c r="H41" s="37">
        <v>0.02</v>
      </c>
      <c r="I41" s="37">
        <v>0</v>
      </c>
      <c r="J41" s="38">
        <v>0</v>
      </c>
      <c r="K41" s="22"/>
      <c r="L41" s="22"/>
      <c r="M41" s="22"/>
      <c r="N41" s="22"/>
      <c r="O41" s="22"/>
      <c r="P41" s="22"/>
    </row>
    <row r="42" spans="1:16" ht="39" customHeight="1" x14ac:dyDescent="0.15">
      <c r="A42" s="22"/>
      <c r="B42" s="39"/>
      <c r="C42" s="1178" t="s">
        <v>536</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537</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1644</v>
      </c>
      <c r="L45" s="60">
        <v>1631</v>
      </c>
      <c r="M45" s="60">
        <v>1599</v>
      </c>
      <c r="N45" s="60">
        <v>1664</v>
      </c>
      <c r="O45" s="61">
        <v>1661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v>
      </c>
      <c r="L48" s="64">
        <v>22</v>
      </c>
      <c r="M48" s="64">
        <v>23</v>
      </c>
      <c r="N48" s="64">
        <v>24</v>
      </c>
      <c r="O48" s="65">
        <v>29</v>
      </c>
      <c r="P48" s="48"/>
      <c r="Q48" s="48"/>
      <c r="R48" s="48"/>
      <c r="S48" s="48"/>
      <c r="T48" s="48"/>
      <c r="U48" s="48"/>
    </row>
    <row r="49" spans="1:21" ht="30.75" customHeight="1" x14ac:dyDescent="0.15">
      <c r="A49" s="48"/>
      <c r="B49" s="1196"/>
      <c r="C49" s="1197"/>
      <c r="D49" s="62"/>
      <c r="E49" s="1188" t="s">
        <v>16</v>
      </c>
      <c r="F49" s="1188"/>
      <c r="G49" s="1188"/>
      <c r="H49" s="1188"/>
      <c r="I49" s="1188"/>
      <c r="J49" s="1189"/>
      <c r="K49" s="63">
        <v>58</v>
      </c>
      <c r="L49" s="64">
        <v>58</v>
      </c>
      <c r="M49" s="64">
        <v>65</v>
      </c>
      <c r="N49" s="64">
        <v>71</v>
      </c>
      <c r="O49" s="65">
        <v>62</v>
      </c>
      <c r="P49" s="48"/>
      <c r="Q49" s="48"/>
      <c r="R49" s="48"/>
      <c r="S49" s="48"/>
      <c r="T49" s="48"/>
      <c r="U49" s="48"/>
    </row>
    <row r="50" spans="1:21" ht="30.75" customHeight="1" x14ac:dyDescent="0.15">
      <c r="A50" s="48"/>
      <c r="B50" s="1196"/>
      <c r="C50" s="1197"/>
      <c r="D50" s="62"/>
      <c r="E50" s="1188" t="s">
        <v>17</v>
      </c>
      <c r="F50" s="1188"/>
      <c r="G50" s="1188"/>
      <c r="H50" s="1188"/>
      <c r="I50" s="1188"/>
      <c r="J50" s="1189"/>
      <c r="K50" s="63">
        <v>39</v>
      </c>
      <c r="L50" s="64">
        <v>31</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971</v>
      </c>
      <c r="L52" s="64">
        <v>959</v>
      </c>
      <c r="M52" s="64">
        <v>981</v>
      </c>
      <c r="N52" s="64">
        <v>979</v>
      </c>
      <c r="O52" s="65">
        <v>845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793</v>
      </c>
      <c r="L53" s="69">
        <v>783</v>
      </c>
      <c r="M53" s="69">
        <v>706</v>
      </c>
      <c r="N53" s="69">
        <v>780</v>
      </c>
      <c r="O53" s="70">
        <v>908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14613</v>
      </c>
      <c r="J41" s="83">
        <v>14449</v>
      </c>
      <c r="K41" s="83">
        <v>15045</v>
      </c>
      <c r="L41" s="83">
        <v>15033</v>
      </c>
      <c r="M41" s="84">
        <v>15636</v>
      </c>
    </row>
    <row r="42" spans="2:13" ht="27.75" customHeight="1" x14ac:dyDescent="0.15">
      <c r="B42" s="1204"/>
      <c r="C42" s="1205"/>
      <c r="D42" s="85"/>
      <c r="E42" s="1210" t="s">
        <v>26</v>
      </c>
      <c r="F42" s="1210"/>
      <c r="G42" s="1210"/>
      <c r="H42" s="1211"/>
      <c r="I42" s="86">
        <v>8</v>
      </c>
      <c r="J42" s="87" t="s">
        <v>478</v>
      </c>
      <c r="K42" s="87" t="s">
        <v>478</v>
      </c>
      <c r="L42" s="87" t="s">
        <v>478</v>
      </c>
      <c r="M42" s="88" t="s">
        <v>478</v>
      </c>
    </row>
    <row r="43" spans="2:13" ht="27.75" customHeight="1" x14ac:dyDescent="0.15">
      <c r="B43" s="1204"/>
      <c r="C43" s="1205"/>
      <c r="D43" s="85"/>
      <c r="E43" s="1210" t="s">
        <v>27</v>
      </c>
      <c r="F43" s="1210"/>
      <c r="G43" s="1210"/>
      <c r="H43" s="1211"/>
      <c r="I43" s="86">
        <v>204</v>
      </c>
      <c r="J43" s="87">
        <v>196</v>
      </c>
      <c r="K43" s="87">
        <v>211</v>
      </c>
      <c r="L43" s="87">
        <v>221</v>
      </c>
      <c r="M43" s="88">
        <v>281</v>
      </c>
    </row>
    <row r="44" spans="2:13" ht="27.75" customHeight="1" x14ac:dyDescent="0.15">
      <c r="B44" s="1204"/>
      <c r="C44" s="1205"/>
      <c r="D44" s="85"/>
      <c r="E44" s="1210" t="s">
        <v>28</v>
      </c>
      <c r="F44" s="1210"/>
      <c r="G44" s="1210"/>
      <c r="H44" s="1211"/>
      <c r="I44" s="86">
        <v>366</v>
      </c>
      <c r="J44" s="87">
        <v>321</v>
      </c>
      <c r="K44" s="87">
        <v>247</v>
      </c>
      <c r="L44" s="87">
        <v>182</v>
      </c>
      <c r="M44" s="88">
        <v>109</v>
      </c>
    </row>
    <row r="45" spans="2:13" ht="27.75" customHeight="1" x14ac:dyDescent="0.15">
      <c r="B45" s="1204"/>
      <c r="C45" s="1205"/>
      <c r="D45" s="85"/>
      <c r="E45" s="1210" t="s">
        <v>29</v>
      </c>
      <c r="F45" s="1210"/>
      <c r="G45" s="1210"/>
      <c r="H45" s="1211"/>
      <c r="I45" s="86">
        <v>2054</v>
      </c>
      <c r="J45" s="87">
        <v>2018</v>
      </c>
      <c r="K45" s="87">
        <v>1727</v>
      </c>
      <c r="L45" s="87">
        <v>1602</v>
      </c>
      <c r="M45" s="88">
        <v>1504</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1820</v>
      </c>
      <c r="J50" s="87">
        <v>1859</v>
      </c>
      <c r="K50" s="87">
        <v>1879</v>
      </c>
      <c r="L50" s="87">
        <v>2192</v>
      </c>
      <c r="M50" s="88">
        <v>2298</v>
      </c>
    </row>
    <row r="51" spans="2:13" ht="27.75" customHeight="1" x14ac:dyDescent="0.15">
      <c r="B51" s="1204"/>
      <c r="C51" s="1205"/>
      <c r="D51" s="85"/>
      <c r="E51" s="1210" t="s">
        <v>36</v>
      </c>
      <c r="F51" s="1210"/>
      <c r="G51" s="1210"/>
      <c r="H51" s="1211"/>
      <c r="I51" s="86">
        <v>435</v>
      </c>
      <c r="J51" s="87">
        <v>399</v>
      </c>
      <c r="K51" s="87">
        <v>330</v>
      </c>
      <c r="L51" s="87">
        <v>274</v>
      </c>
      <c r="M51" s="88">
        <v>223</v>
      </c>
    </row>
    <row r="52" spans="2:13" ht="27.75" customHeight="1" x14ac:dyDescent="0.15">
      <c r="B52" s="1206"/>
      <c r="C52" s="1207"/>
      <c r="D52" s="85"/>
      <c r="E52" s="1210" t="s">
        <v>37</v>
      </c>
      <c r="F52" s="1210"/>
      <c r="G52" s="1210"/>
      <c r="H52" s="1211"/>
      <c r="I52" s="86">
        <v>7802</v>
      </c>
      <c r="J52" s="87">
        <v>7768</v>
      </c>
      <c r="K52" s="87">
        <v>8217</v>
      </c>
      <c r="L52" s="87">
        <v>8599</v>
      </c>
      <c r="M52" s="88">
        <v>8425</v>
      </c>
    </row>
    <row r="53" spans="2:13" ht="27.75" customHeight="1" thickBot="1" x14ac:dyDescent="0.2">
      <c r="B53" s="1217" t="s">
        <v>21</v>
      </c>
      <c r="C53" s="1218"/>
      <c r="D53" s="92"/>
      <c r="E53" s="1219" t="s">
        <v>38</v>
      </c>
      <c r="F53" s="1219"/>
      <c r="G53" s="1219"/>
      <c r="H53" s="1220"/>
      <c r="I53" s="93">
        <v>7186</v>
      </c>
      <c r="J53" s="94">
        <v>6959</v>
      </c>
      <c r="K53" s="94">
        <v>6803</v>
      </c>
      <c r="L53" s="94">
        <v>5973</v>
      </c>
      <c r="M53" s="95">
        <v>6583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230601</v>
      </c>
      <c r="E3" s="118"/>
      <c r="F3" s="119">
        <v>75709</v>
      </c>
      <c r="G3" s="120"/>
      <c r="H3" s="121"/>
    </row>
    <row r="4" spans="1:8" x14ac:dyDescent="0.15">
      <c r="A4" s="122"/>
      <c r="B4" s="123"/>
      <c r="C4" s="124"/>
      <c r="D4" s="125">
        <v>47673</v>
      </c>
      <c r="E4" s="126"/>
      <c r="F4" s="127">
        <v>35212</v>
      </c>
      <c r="G4" s="128"/>
      <c r="H4" s="129"/>
    </row>
    <row r="5" spans="1:8" x14ac:dyDescent="0.15">
      <c r="A5" s="110" t="s">
        <v>512</v>
      </c>
      <c r="B5" s="115"/>
      <c r="C5" s="116"/>
      <c r="D5" s="117">
        <v>97561</v>
      </c>
      <c r="E5" s="118"/>
      <c r="F5" s="119">
        <v>90961</v>
      </c>
      <c r="G5" s="120"/>
      <c r="H5" s="121"/>
    </row>
    <row r="6" spans="1:8" x14ac:dyDescent="0.15">
      <c r="A6" s="122"/>
      <c r="B6" s="123"/>
      <c r="C6" s="124"/>
      <c r="D6" s="125">
        <v>44958</v>
      </c>
      <c r="E6" s="126"/>
      <c r="F6" s="127">
        <v>37720</v>
      </c>
      <c r="G6" s="128"/>
      <c r="H6" s="129"/>
    </row>
    <row r="7" spans="1:8" x14ac:dyDescent="0.15">
      <c r="A7" s="110" t="s">
        <v>513</v>
      </c>
      <c r="B7" s="115"/>
      <c r="C7" s="116"/>
      <c r="D7" s="117">
        <v>162346</v>
      </c>
      <c r="E7" s="118"/>
      <c r="F7" s="119">
        <v>106614</v>
      </c>
      <c r="G7" s="120"/>
      <c r="H7" s="121"/>
    </row>
    <row r="8" spans="1:8" x14ac:dyDescent="0.15">
      <c r="A8" s="122"/>
      <c r="B8" s="123"/>
      <c r="C8" s="124"/>
      <c r="D8" s="125">
        <v>104503</v>
      </c>
      <c r="E8" s="126"/>
      <c r="F8" s="127">
        <v>45545</v>
      </c>
      <c r="G8" s="128"/>
      <c r="H8" s="129"/>
    </row>
    <row r="9" spans="1:8" x14ac:dyDescent="0.15">
      <c r="A9" s="110" t="s">
        <v>514</v>
      </c>
      <c r="B9" s="115"/>
      <c r="C9" s="116"/>
      <c r="D9" s="117">
        <v>120856</v>
      </c>
      <c r="E9" s="118"/>
      <c r="F9" s="119">
        <v>85459</v>
      </c>
      <c r="G9" s="120"/>
      <c r="H9" s="121"/>
    </row>
    <row r="10" spans="1:8" x14ac:dyDescent="0.15">
      <c r="A10" s="122"/>
      <c r="B10" s="123"/>
      <c r="C10" s="124"/>
      <c r="D10" s="125">
        <v>63173</v>
      </c>
      <c r="E10" s="126"/>
      <c r="F10" s="127">
        <v>44378</v>
      </c>
      <c r="G10" s="128"/>
      <c r="H10" s="129"/>
    </row>
    <row r="11" spans="1:8" x14ac:dyDescent="0.15">
      <c r="A11" s="110" t="s">
        <v>515</v>
      </c>
      <c r="B11" s="115"/>
      <c r="C11" s="116"/>
      <c r="D11" s="117">
        <v>184828</v>
      </c>
      <c r="E11" s="118"/>
      <c r="F11" s="119">
        <v>83280</v>
      </c>
      <c r="G11" s="120"/>
      <c r="H11" s="121"/>
    </row>
    <row r="12" spans="1:8" x14ac:dyDescent="0.15">
      <c r="A12" s="122"/>
      <c r="B12" s="123"/>
      <c r="C12" s="130"/>
      <c r="D12" s="125">
        <v>42071</v>
      </c>
      <c r="E12" s="126"/>
      <c r="F12" s="127">
        <v>43123</v>
      </c>
      <c r="G12" s="128"/>
      <c r="H12" s="129"/>
    </row>
    <row r="13" spans="1:8" x14ac:dyDescent="0.15">
      <c r="A13" s="110"/>
      <c r="B13" s="115"/>
      <c r="C13" s="131"/>
      <c r="D13" s="132">
        <v>159238</v>
      </c>
      <c r="E13" s="133"/>
      <c r="F13" s="134">
        <v>88405</v>
      </c>
      <c r="G13" s="135"/>
      <c r="H13" s="121"/>
    </row>
    <row r="14" spans="1:8" x14ac:dyDescent="0.15">
      <c r="A14" s="122"/>
      <c r="B14" s="123"/>
      <c r="C14" s="124"/>
      <c r="D14" s="125">
        <v>60476</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2.4300000000000002</v>
      </c>
      <c r="C19" s="136">
        <f>ROUND(VALUE(SUBSTITUTE(実質収支比率等に係る経年分析!G$48,"▲","-")),2)</f>
        <v>5.88</v>
      </c>
      <c r="D19" s="136">
        <f>ROUND(VALUE(SUBSTITUTE(実質収支比率等に係る経年分析!H$48,"▲","-")),2)</f>
        <v>5.05</v>
      </c>
      <c r="E19" s="136">
        <f>ROUND(VALUE(SUBSTITUTE(実質収支比率等に係る経年分析!I$48,"▲","-")),2)</f>
        <v>2.59</v>
      </c>
      <c r="F19" s="136">
        <f>ROUND(VALUE(SUBSTITUTE(実質収支比率等に係る経年分析!J$48,"▲","-")),2)</f>
        <v>0.83</v>
      </c>
    </row>
    <row r="20" spans="1:11" x14ac:dyDescent="0.15">
      <c r="A20" s="136" t="s">
        <v>43</v>
      </c>
      <c r="B20" s="136">
        <f>ROUND(VALUE(SUBSTITUTE(実質収支比率等に係る経年分析!F$47,"▲","-")),2)</f>
        <v>17.579999999999998</v>
      </c>
      <c r="C20" s="136">
        <f>ROUND(VALUE(SUBSTITUTE(実質収支比率等に係る経年分析!G$47,"▲","-")),2)</f>
        <v>18.96</v>
      </c>
      <c r="D20" s="136">
        <f>ROUND(VALUE(SUBSTITUTE(実質収支比率等に係る経年分析!H$47,"▲","-")),2)</f>
        <v>22.15</v>
      </c>
      <c r="E20" s="136">
        <f>ROUND(VALUE(SUBSTITUTE(実質収支比率等に係る経年分析!I$47,"▲","-")),2)</f>
        <v>24.19</v>
      </c>
      <c r="F20" s="136">
        <f>ROUND(VALUE(SUBSTITUTE(実質収支比率等に係る経年分析!J$47,"▲","-")),2)</f>
        <v>24.55</v>
      </c>
    </row>
    <row r="21" spans="1:11" x14ac:dyDescent="0.15">
      <c r="A21" s="136" t="s">
        <v>44</v>
      </c>
      <c r="B21" s="136">
        <f>IF(ISNUMBER(VALUE(SUBSTITUTE(実質収支比率等に係る経年分析!F$49,"▲","-"))),ROUND(VALUE(SUBSTITUTE(実質収支比率等に係る経年分析!F$49,"▲","-")),2),NA())</f>
        <v>0.36</v>
      </c>
      <c r="C21" s="136">
        <f>IF(ISNUMBER(VALUE(SUBSTITUTE(実質収支比率等に係る経年分析!G$49,"▲","-"))),ROUND(VALUE(SUBSTITUTE(実質収支比率等に係る経年分析!G$49,"▲","-")),2),NA())</f>
        <v>4.66</v>
      </c>
      <c r="D21" s="136">
        <f>IF(ISNUMBER(VALUE(SUBSTITUTE(実質収支比率等に係る経年分析!H$49,"▲","-"))),ROUND(VALUE(SUBSTITUTE(実質収支比率等に係る経年分析!H$49,"▲","-")),2),NA())</f>
        <v>2.08</v>
      </c>
      <c r="E21" s="136">
        <f>IF(ISNUMBER(VALUE(SUBSTITUTE(実質収支比率等に係る経年分析!I$49,"▲","-"))),ROUND(VALUE(SUBSTITUTE(実質収支比率等に係る経年分析!I$49,"▲","-")),2),NA())</f>
        <v>0.12</v>
      </c>
      <c r="F21" s="136">
        <f>IF(ISNUMBER(VALUE(SUBSTITUTE(実質収支比率等に係る経年分析!J$49,"▲","-"))),ROUND(VALUE(SUBSTITUTE(実質収支比率等に係る経年分析!J$49,"▲","-")),2),NA())</f>
        <v>-3.01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指定介護老人福祉施設事業特別会計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再生可能エネルギー事業特別会計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5.87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1.1100000000000001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1.21</v>
      </c>
    </row>
    <row r="35" spans="1:16" x14ac:dyDescent="0.15">
      <c r="A35" s="137" t="str">
        <f>IF(連結実質赤字比率に係る赤字・黒字の構成分析!C$35="",NA(),連結実質赤字比率に係る赤字・黒字の構成分析!C$35)</f>
        <v>土佐清水市水道事業会計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8.6199999999999992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9.2799999999999994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6.94</v>
      </c>
    </row>
    <row r="36" spans="1:16" x14ac:dyDescent="0.15">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0.05</v>
      </c>
      <c r="D36" s="137">
        <f>IF(ROUND(VALUE(SUBSTITUTE(連結実質赤字比率に係る赤字・黒字の構成分析!G$34,"▲", "-")), 2) &lt; 0, ABS(ROUND(VALUE(SUBSTITUTE(連結実質赤字比率に係る赤字・黒字の構成分析!G$34,"▲", "-")), 2)), NA())</f>
        <v>1.03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0.75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1.37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0.76</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971</v>
      </c>
      <c r="E42" s="138"/>
      <c r="F42" s="138"/>
      <c r="G42" s="138">
        <f>'実質公債費比率（分子）の構造'!L$52</f>
        <v>959</v>
      </c>
      <c r="H42" s="138"/>
      <c r="I42" s="138"/>
      <c r="J42" s="138">
        <f>'実質公債費比率（分子）の構造'!M$52</f>
        <v>981</v>
      </c>
      <c r="K42" s="138"/>
      <c r="L42" s="138"/>
      <c r="M42" s="138">
        <f>'実質公債費比率（分子）の構造'!N$52</f>
        <v>979</v>
      </c>
      <c r="N42" s="138"/>
      <c r="O42" s="138"/>
      <c r="P42" s="138">
        <f>'実質公債費比率（分子）の構造'!O$52</f>
        <v>845</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x14ac:dyDescent="0.15">
      <c r="A44" s="138" t="s">
        <v>53</v>
      </c>
      <c r="B44" s="138">
        <f>'実質公債費比率（分子）の構造'!K$50</f>
        <v>39</v>
      </c>
      <c r="C44" s="138"/>
      <c r="D44" s="138"/>
      <c r="E44" s="138">
        <f>'実質公債費比率（分子）の構造'!L$50</f>
        <v>31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58</v>
      </c>
      <c r="C45" s="138"/>
      <c r="D45" s="138"/>
      <c r="E45" s="138">
        <f>'実質公債費比率（分子）の構造'!L$49</f>
        <v>58</v>
      </c>
      <c r="F45" s="138"/>
      <c r="G45" s="138"/>
      <c r="H45" s="138">
        <f>'実質公債費比率（分子）の構造'!M$49</f>
        <v>65</v>
      </c>
      <c r="I45" s="138"/>
      <c r="J45" s="138"/>
      <c r="K45" s="138">
        <f>'実質公債費比率（分子）の構造'!N$49</f>
        <v>71</v>
      </c>
      <c r="L45" s="138"/>
      <c r="M45" s="138"/>
      <c r="N45" s="138">
        <f>'実質公債費比率（分子）の構造'!O$49</f>
        <v>62</v>
      </c>
      <c r="O45" s="138"/>
      <c r="P45" s="138"/>
    </row>
    <row r="46" spans="1:16" x14ac:dyDescent="0.15">
      <c r="A46" s="138" t="s">
        <v>55</v>
      </c>
      <c r="B46" s="138">
        <f>'実質公債費比率（分子）の構造'!K$48</f>
        <v>22</v>
      </c>
      <c r="C46" s="138"/>
      <c r="D46" s="138"/>
      <c r="E46" s="138">
        <f>'実質公債費比率（分子）の構造'!L$48</f>
        <v>22</v>
      </c>
      <c r="F46" s="138"/>
      <c r="G46" s="138"/>
      <c r="H46" s="138">
        <f>'実質公債費比率（分子）の構造'!M$48</f>
        <v>23</v>
      </c>
      <c r="I46" s="138"/>
      <c r="J46" s="138"/>
      <c r="K46" s="138">
        <f>'実質公債費比率（分子）の構造'!N$48</f>
        <v>24</v>
      </c>
      <c r="L46" s="138"/>
      <c r="M46" s="138"/>
      <c r="N46" s="138">
        <f>'実質公債費比率（分子）の構造'!O$48</f>
        <v>29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1644</v>
      </c>
      <c r="C49" s="138"/>
      <c r="D49" s="138"/>
      <c r="E49" s="138">
        <f>'実質公債費比率（分子）の構造'!L$45</f>
        <v>1631</v>
      </c>
      <c r="F49" s="138"/>
      <c r="G49" s="138"/>
      <c r="H49" s="138">
        <f>'実質公債費比率（分子）の構造'!M$45</f>
        <v>1599</v>
      </c>
      <c r="I49" s="138"/>
      <c r="J49" s="138"/>
      <c r="K49" s="138">
        <f>'実質公債費比率（分子）の構造'!N$45</f>
        <v>1664</v>
      </c>
      <c r="L49" s="138"/>
      <c r="M49" s="138"/>
      <c r="N49" s="138">
        <f>'実質公債費比率（分子）の構造'!O$45</f>
        <v>1661</v>
      </c>
      <c r="O49" s="138"/>
      <c r="P49" s="138"/>
    </row>
    <row r="50" spans="1:16" x14ac:dyDescent="0.15">
      <c r="A50" s="138" t="s">
        <v>59</v>
      </c>
      <c r="B50" s="138" t="e">
        <f>NA()</f>
        <v>#N/A</v>
      </c>
      <c r="C50" s="138">
        <f>IF(ISNUMBER('実質公債費比率（分子）の構造'!K$53),'実質公債費比率（分子）の構造'!K$53,NA())</f>
        <v>793</v>
      </c>
      <c r="D50" s="138" t="e">
        <f>NA()</f>
        <v>#N/A</v>
      </c>
      <c r="E50" s="138" t="e">
        <f>NA()</f>
        <v>#N/A</v>
      </c>
      <c r="F50" s="138">
        <f>IF(ISNUMBER('実質公債費比率（分子）の構造'!L$53),'実質公債費比率（分子）の構造'!L$53,NA())</f>
        <v>783</v>
      </c>
      <c r="G50" s="138" t="e">
        <f>NA()</f>
        <v>#N/A</v>
      </c>
      <c r="H50" s="138" t="e">
        <f>NA()</f>
        <v>#N/A</v>
      </c>
      <c r="I50" s="138">
        <f>IF(ISNUMBER('実質公債費比率（分子）の構造'!M$53),'実質公債費比率（分子）の構造'!M$53,NA())</f>
        <v>706</v>
      </c>
      <c r="J50" s="138" t="e">
        <f>NA()</f>
        <v>#N/A</v>
      </c>
      <c r="K50" s="138" t="e">
        <f>NA()</f>
        <v>#N/A</v>
      </c>
      <c r="L50" s="138">
        <f>IF(ISNUMBER('実質公債費比率（分子）の構造'!N$53),'実質公債費比率（分子）の構造'!N$53,NA())</f>
        <v>780</v>
      </c>
      <c r="M50" s="138" t="e">
        <f>NA()</f>
        <v>#N/A</v>
      </c>
      <c r="N50" s="138" t="e">
        <f>NA()</f>
        <v>#N/A</v>
      </c>
      <c r="O50" s="138">
        <f>IF(ISNUMBER('実質公債費比率（分子）の構造'!O$53),'実質公債費比率（分子）の構造'!O$53,NA())</f>
        <v>908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7802</v>
      </c>
      <c r="E56" s="137"/>
      <c r="F56" s="137"/>
      <c r="G56" s="137">
        <f>'将来負担比率（分子）の構造'!J$52</f>
        <v>7768</v>
      </c>
      <c r="H56" s="137"/>
      <c r="I56" s="137"/>
      <c r="J56" s="137">
        <f>'将来負担比率（分子）の構造'!K$52</f>
        <v>8217</v>
      </c>
      <c r="K56" s="137"/>
      <c r="L56" s="137"/>
      <c r="M56" s="137">
        <f>'将来負担比率（分子）の構造'!L$52</f>
        <v>8599</v>
      </c>
      <c r="N56" s="137"/>
      <c r="O56" s="137"/>
      <c r="P56" s="137">
        <f>'将来負担比率（分子）の構造'!M$52</f>
        <v>8425</v>
      </c>
    </row>
    <row r="57" spans="1:16" x14ac:dyDescent="0.15">
      <c r="A57" s="137" t="s">
        <v>36</v>
      </c>
      <c r="B57" s="137"/>
      <c r="C57" s="137"/>
      <c r="D57" s="137">
        <f>'将来負担比率（分子）の構造'!I$51</f>
        <v>435</v>
      </c>
      <c r="E57" s="137"/>
      <c r="F57" s="137"/>
      <c r="G57" s="137">
        <f>'将来負担比率（分子）の構造'!J$51</f>
        <v>399</v>
      </c>
      <c r="H57" s="137"/>
      <c r="I57" s="137"/>
      <c r="J57" s="137">
        <f>'将来負担比率（分子）の構造'!K$51</f>
        <v>330</v>
      </c>
      <c r="K57" s="137"/>
      <c r="L57" s="137"/>
      <c r="M57" s="137">
        <f>'将来負担比率（分子）の構造'!L$51</f>
        <v>274</v>
      </c>
      <c r="N57" s="137"/>
      <c r="O57" s="137"/>
      <c r="P57" s="137">
        <f>'将来負担比率（分子）の構造'!M$51</f>
        <v>223</v>
      </c>
    </row>
    <row r="58" spans="1:16" x14ac:dyDescent="0.15">
      <c r="A58" s="137" t="s">
        <v>35</v>
      </c>
      <c r="B58" s="137"/>
      <c r="C58" s="137"/>
      <c r="D58" s="137">
        <f>'将来負担比率（分子）の構造'!I$50</f>
        <v>1820</v>
      </c>
      <c r="E58" s="137"/>
      <c r="F58" s="137"/>
      <c r="G58" s="137">
        <f>'将来負担比率（分子）の構造'!J$50</f>
        <v>1859</v>
      </c>
      <c r="H58" s="137"/>
      <c r="I58" s="137"/>
      <c r="J58" s="137">
        <f>'将来負担比率（分子）の構造'!K$50</f>
        <v>1879</v>
      </c>
      <c r="K58" s="137"/>
      <c r="L58" s="137"/>
      <c r="M58" s="137">
        <f>'将来負担比率（分子）の構造'!L$50</f>
        <v>2192</v>
      </c>
      <c r="N58" s="137"/>
      <c r="O58" s="137"/>
      <c r="P58" s="137">
        <f>'将来負担比率（分子）の構造'!M$50</f>
        <v>2298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2054</v>
      </c>
      <c r="C62" s="137"/>
      <c r="D62" s="137"/>
      <c r="E62" s="137">
        <f>'将来負担比率（分子）の構造'!J$45</f>
        <v>2018</v>
      </c>
      <c r="F62" s="137"/>
      <c r="G62" s="137"/>
      <c r="H62" s="137">
        <f>'将来負担比率（分子）の構造'!K$45</f>
        <v>1727</v>
      </c>
      <c r="I62" s="137"/>
      <c r="J62" s="137"/>
      <c r="K62" s="137">
        <f>'将来負担比率（分子）の構造'!L$45</f>
        <v>1602</v>
      </c>
      <c r="L62" s="137"/>
      <c r="M62" s="137"/>
      <c r="N62" s="137">
        <f>'将来負担比率（分子）の構造'!M$45</f>
        <v>1504</v>
      </c>
      <c r="O62" s="137"/>
      <c r="P62" s="137"/>
    </row>
    <row r="63" spans="1:16" x14ac:dyDescent="0.15">
      <c r="A63" s="137" t="s">
        <v>28</v>
      </c>
      <c r="B63" s="137">
        <f>'将来負担比率（分子）の構造'!I$44</f>
        <v>366</v>
      </c>
      <c r="C63" s="137"/>
      <c r="D63" s="137"/>
      <c r="E63" s="137">
        <f>'将来負担比率（分子）の構造'!J$44</f>
        <v>321</v>
      </c>
      <c r="F63" s="137"/>
      <c r="G63" s="137"/>
      <c r="H63" s="137">
        <f>'将来負担比率（分子）の構造'!K$44</f>
        <v>247</v>
      </c>
      <c r="I63" s="137"/>
      <c r="J63" s="137"/>
      <c r="K63" s="137">
        <f>'将来負担比率（分子）の構造'!L$44</f>
        <v>182</v>
      </c>
      <c r="L63" s="137"/>
      <c r="M63" s="137"/>
      <c r="N63" s="137">
        <f>'将来負担比率（分子）の構造'!M$44</f>
        <v>109</v>
      </c>
      <c r="O63" s="137"/>
      <c r="P63" s="137"/>
    </row>
    <row r="64" spans="1:16" x14ac:dyDescent="0.15">
      <c r="A64" s="137" t="s">
        <v>27</v>
      </c>
      <c r="B64" s="137">
        <f>'将来負担比率（分子）の構造'!I$43</f>
        <v>204</v>
      </c>
      <c r="C64" s="137"/>
      <c r="D64" s="137"/>
      <c r="E64" s="137">
        <f>'将来負担比率（分子）の構造'!J$43</f>
        <v>196</v>
      </c>
      <c r="F64" s="137"/>
      <c r="G64" s="137"/>
      <c r="H64" s="137">
        <f>'将来負担比率（分子）の構造'!K$43</f>
        <v>211</v>
      </c>
      <c r="I64" s="137"/>
      <c r="J64" s="137"/>
      <c r="K64" s="137">
        <f>'将来負担比率（分子）の構造'!L$43</f>
        <v>221</v>
      </c>
      <c r="L64" s="137"/>
      <c r="M64" s="137"/>
      <c r="N64" s="137">
        <f>'将来負担比率（分子）の構造'!M$43</f>
        <v>281</v>
      </c>
      <c r="O64" s="137"/>
      <c r="P64" s="137"/>
    </row>
    <row r="65" spans="1:16" x14ac:dyDescent="0.15">
      <c r="A65" s="137" t="s">
        <v>26</v>
      </c>
      <c r="B65" s="137">
        <f>'将来負担比率（分子）の構造'!I$42</f>
        <v>8</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14613</v>
      </c>
      <c r="C66" s="137"/>
      <c r="D66" s="137"/>
      <c r="E66" s="137">
        <f>'将来負担比率（分子）の構造'!J$41</f>
        <v>14449</v>
      </c>
      <c r="F66" s="137"/>
      <c r="G66" s="137"/>
      <c r="H66" s="137">
        <f>'将来負担比率（分子）の構造'!K$41</f>
        <v>15045</v>
      </c>
      <c r="I66" s="137"/>
      <c r="J66" s="137"/>
      <c r="K66" s="137">
        <f>'将来負担比率（分子）の構造'!L$41</f>
        <v>15033</v>
      </c>
      <c r="L66" s="137"/>
      <c r="M66" s="137"/>
      <c r="N66" s="137">
        <f>'将来負担比率（分子）の構造'!M$41</f>
        <v>15636</v>
      </c>
      <c r="O66" s="137"/>
      <c r="P66" s="137"/>
    </row>
    <row r="67" spans="1:16" x14ac:dyDescent="0.15">
      <c r="A67" s="137" t="s">
        <v>63</v>
      </c>
      <c r="B67" s="137" t="e">
        <f>NA()</f>
        <v>#N/A</v>
      </c>
      <c r="C67" s="137">
        <f>IF(ISNUMBER('将来負担比率（分子）の構造'!I$53), IF('将来負担比率（分子）の構造'!I$53 &lt; 0, 0, '将来負担比率（分子）の構造'!I$53), NA())</f>
        <v>7186</v>
      </c>
      <c r="D67" s="137" t="e">
        <f>NA()</f>
        <v>#N/A</v>
      </c>
      <c r="E67" s="137" t="e">
        <f>NA()</f>
        <v>#N/A</v>
      </c>
      <c r="F67" s="137">
        <f>IF(ISNUMBER('将来負担比率（分子）の構造'!J$53), IF('将来負担比率（分子）の構造'!J$53 &lt; 0, 0, '将来負担比率（分子）の構造'!J$53), NA())</f>
        <v>6959</v>
      </c>
      <c r="G67" s="137" t="e">
        <f>NA()</f>
        <v>#N/A</v>
      </c>
      <c r="H67" s="137" t="e">
        <f>NA()</f>
        <v>#N/A</v>
      </c>
      <c r="I67" s="137">
        <f>IF(ISNUMBER('将来負担比率（分子）の構造'!K$53), IF('将来負担比率（分子）の構造'!K$53 &lt; 0, 0, '将来負担比率（分子）の構造'!K$53), NA())</f>
        <v>6803</v>
      </c>
      <c r="J67" s="137" t="e">
        <f>NA()</f>
        <v>#N/A</v>
      </c>
      <c r="K67" s="137" t="e">
        <f>NA()</f>
        <v>#N/A</v>
      </c>
      <c r="L67" s="137">
        <f>IF(ISNUMBER('将来負担比率（分子）の構造'!L$53), IF('将来負担比率（分子）の構造'!L$53 &lt; 0, 0, '将来負担比率（分子）の構造'!L$53), NA())</f>
        <v>5973</v>
      </c>
      <c r="M67" s="137" t="e">
        <f>NA()</f>
        <v>#N/A</v>
      </c>
      <c r="N67" s="137" t="e">
        <f>NA()</f>
        <v>#N/A</v>
      </c>
      <c r="O67" s="137">
        <f>IF(ISNUMBER('将来負担比率（分子）の構造'!M$53), IF('将来負担比率（分子）の構造'!M$53 &lt; 0, 0, '将来負担比率（分子）の構造'!M$53), NA())</f>
        <v>6583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559</v>
      </c>
      <c r="H51" s="1234"/>
      <c r="I51" s="1239" t="s">
        <v>560</v>
      </c>
      <c r="J51" s="1239"/>
      <c r="K51" s="1241"/>
      <c r="L51" s="1241"/>
      <c r="M51" s="1241"/>
      <c r="N51" s="1242">
        <v>131</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566</v>
      </c>
      <c r="J53" s="1243"/>
      <c r="K53" s="1244"/>
      <c r="L53" s="1244"/>
      <c r="M53" s="1244"/>
      <c r="N53" s="1246">
        <v>60</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561</v>
      </c>
      <c r="H55" s="1248"/>
      <c r="I55" s="1243" t="s">
        <v>560</v>
      </c>
      <c r="J55" s="1243"/>
      <c r="K55" s="1241"/>
      <c r="L55" s="1241"/>
      <c r="M55" s="1241"/>
      <c r="N55" s="1242">
        <v>58.5</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566</v>
      </c>
      <c r="J57" s="1253"/>
      <c r="K57" s="1244"/>
      <c r="L57" s="1244"/>
      <c r="M57" s="1244"/>
      <c r="N57" s="1246">
        <v>52.9</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21" t="s">
        <v>567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559</v>
      </c>
      <c r="H73" s="1234"/>
      <c r="I73" s="1239" t="s">
        <v>560</v>
      </c>
      <c r="J73" s="1239"/>
      <c r="K73" s="1254">
        <v>156.30000000000001</v>
      </c>
      <c r="L73" s="1254">
        <v>152.69999999999999</v>
      </c>
      <c r="M73" s="1242">
        <v>152.9</v>
      </c>
      <c r="N73" s="1242">
        <v>131</v>
      </c>
      <c r="O73" s="1242">
        <v>150.4</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564</v>
      </c>
      <c r="J75" s="1243"/>
      <c r="K75" s="1246">
        <v>17.3</v>
      </c>
      <c r="L75" s="1246">
        <v>17.100000000000001</v>
      </c>
      <c r="M75" s="1246">
        <v>16.7</v>
      </c>
      <c r="N75" s="1246">
        <v>16.7</v>
      </c>
      <c r="O75" s="1246">
        <v>17.899999999999999</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561</v>
      </c>
      <c r="H77" s="1248"/>
      <c r="I77" s="1243" t="s">
        <v>560</v>
      </c>
      <c r="J77" s="1243"/>
      <c r="K77" s="1254">
        <v>76.2</v>
      </c>
      <c r="L77" s="1254">
        <v>65.3</v>
      </c>
      <c r="M77" s="1242">
        <v>60.8</v>
      </c>
      <c r="N77" s="1242">
        <v>58.5</v>
      </c>
      <c r="O77" s="1242">
        <v>54.6</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564</v>
      </c>
      <c r="J79" s="1253"/>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1285105</v>
      </c>
      <c r="S5" s="615"/>
      <c r="T5" s="615"/>
      <c r="U5" s="615"/>
      <c r="V5" s="615"/>
      <c r="W5" s="615"/>
      <c r="X5" s="615"/>
      <c r="Y5" s="616"/>
      <c r="Z5" s="617">
        <v>11.2</v>
      </c>
      <c r="AA5" s="617"/>
      <c r="AB5" s="617"/>
      <c r="AC5" s="617"/>
      <c r="AD5" s="618">
        <v>1285105</v>
      </c>
      <c r="AE5" s="618"/>
      <c r="AF5" s="618"/>
      <c r="AG5" s="618"/>
      <c r="AH5" s="618"/>
      <c r="AI5" s="618"/>
      <c r="AJ5" s="618"/>
      <c r="AK5" s="618"/>
      <c r="AL5" s="619">
        <v>25.6</v>
      </c>
      <c r="AM5" s="620"/>
      <c r="AN5" s="620"/>
      <c r="AO5" s="621"/>
      <c r="AP5" s="611" t="s">
        <v>209</v>
      </c>
      <c r="AQ5" s="612"/>
      <c r="AR5" s="612"/>
      <c r="AS5" s="612"/>
      <c r="AT5" s="612"/>
      <c r="AU5" s="612"/>
      <c r="AV5" s="612"/>
      <c r="AW5" s="612"/>
      <c r="AX5" s="612"/>
      <c r="AY5" s="612"/>
      <c r="AZ5" s="612"/>
      <c r="BA5" s="612"/>
      <c r="BB5" s="612"/>
      <c r="BC5" s="612"/>
      <c r="BD5" s="612"/>
      <c r="BE5" s="612"/>
      <c r="BF5" s="613"/>
      <c r="BG5" s="625">
        <v>1267552</v>
      </c>
      <c r="BH5" s="626"/>
      <c r="BI5" s="626"/>
      <c r="BJ5" s="626"/>
      <c r="BK5" s="626"/>
      <c r="BL5" s="626"/>
      <c r="BM5" s="626"/>
      <c r="BN5" s="627"/>
      <c r="BO5" s="628">
        <v>98.6</v>
      </c>
      <c r="BP5" s="628"/>
      <c r="BQ5" s="628"/>
      <c r="BR5" s="628"/>
      <c r="BS5" s="629">
        <v>9008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65354</v>
      </c>
      <c r="S6" s="626"/>
      <c r="T6" s="626"/>
      <c r="U6" s="626"/>
      <c r="V6" s="626"/>
      <c r="W6" s="626"/>
      <c r="X6" s="626"/>
      <c r="Y6" s="627"/>
      <c r="Z6" s="628">
        <v>0.6</v>
      </c>
      <c r="AA6" s="628"/>
      <c r="AB6" s="628"/>
      <c r="AC6" s="628"/>
      <c r="AD6" s="629">
        <v>65354</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1267552</v>
      </c>
      <c r="BH6" s="626"/>
      <c r="BI6" s="626"/>
      <c r="BJ6" s="626"/>
      <c r="BK6" s="626"/>
      <c r="BL6" s="626"/>
      <c r="BM6" s="626"/>
      <c r="BN6" s="627"/>
      <c r="BO6" s="628">
        <v>98.6</v>
      </c>
      <c r="BP6" s="628"/>
      <c r="BQ6" s="628"/>
      <c r="BR6" s="628"/>
      <c r="BS6" s="629">
        <v>9008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102221</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102221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3779</v>
      </c>
      <c r="S7" s="626"/>
      <c r="T7" s="626"/>
      <c r="U7" s="626"/>
      <c r="V7" s="626"/>
      <c r="W7" s="626"/>
      <c r="X7" s="626"/>
      <c r="Y7" s="627"/>
      <c r="Z7" s="628">
        <v>0</v>
      </c>
      <c r="AA7" s="628"/>
      <c r="AB7" s="628"/>
      <c r="AC7" s="628"/>
      <c r="AD7" s="629">
        <v>3779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559934</v>
      </c>
      <c r="BH7" s="626"/>
      <c r="BI7" s="626"/>
      <c r="BJ7" s="626"/>
      <c r="BK7" s="626"/>
      <c r="BL7" s="626"/>
      <c r="BM7" s="626"/>
      <c r="BN7" s="627"/>
      <c r="BO7" s="628">
        <v>43.6</v>
      </c>
      <c r="BP7" s="628"/>
      <c r="BQ7" s="628"/>
      <c r="BR7" s="628"/>
      <c r="BS7" s="629">
        <v>9008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1283637</v>
      </c>
      <c r="CS7" s="626"/>
      <c r="CT7" s="626"/>
      <c r="CU7" s="626"/>
      <c r="CV7" s="626"/>
      <c r="CW7" s="626"/>
      <c r="CX7" s="626"/>
      <c r="CY7" s="627"/>
      <c r="CZ7" s="628">
        <v>11.3</v>
      </c>
      <c r="DA7" s="628"/>
      <c r="DB7" s="628"/>
      <c r="DC7" s="628"/>
      <c r="DD7" s="634">
        <v>18043</v>
      </c>
      <c r="DE7" s="626"/>
      <c r="DF7" s="626"/>
      <c r="DG7" s="626"/>
      <c r="DH7" s="626"/>
      <c r="DI7" s="626"/>
      <c r="DJ7" s="626"/>
      <c r="DK7" s="626"/>
      <c r="DL7" s="626"/>
      <c r="DM7" s="626"/>
      <c r="DN7" s="626"/>
      <c r="DO7" s="626"/>
      <c r="DP7" s="627"/>
      <c r="DQ7" s="634">
        <v>1005902</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3853</v>
      </c>
      <c r="S8" s="626"/>
      <c r="T8" s="626"/>
      <c r="U8" s="626"/>
      <c r="V8" s="626"/>
      <c r="W8" s="626"/>
      <c r="X8" s="626"/>
      <c r="Y8" s="627"/>
      <c r="Z8" s="628">
        <v>0</v>
      </c>
      <c r="AA8" s="628"/>
      <c r="AB8" s="628"/>
      <c r="AC8" s="628"/>
      <c r="AD8" s="629">
        <v>3853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20710</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2957687</v>
      </c>
      <c r="CS8" s="626"/>
      <c r="CT8" s="626"/>
      <c r="CU8" s="626"/>
      <c r="CV8" s="626"/>
      <c r="CW8" s="626"/>
      <c r="CX8" s="626"/>
      <c r="CY8" s="627"/>
      <c r="CZ8" s="628">
        <v>26.1</v>
      </c>
      <c r="DA8" s="628"/>
      <c r="DB8" s="628"/>
      <c r="DC8" s="628"/>
      <c r="DD8" s="634">
        <v>85240</v>
      </c>
      <c r="DE8" s="626"/>
      <c r="DF8" s="626"/>
      <c r="DG8" s="626"/>
      <c r="DH8" s="626"/>
      <c r="DI8" s="626"/>
      <c r="DJ8" s="626"/>
      <c r="DK8" s="626"/>
      <c r="DL8" s="626"/>
      <c r="DM8" s="626"/>
      <c r="DN8" s="626"/>
      <c r="DO8" s="626"/>
      <c r="DP8" s="627"/>
      <c r="DQ8" s="634">
        <v>1529770</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2278</v>
      </c>
      <c r="S9" s="626"/>
      <c r="T9" s="626"/>
      <c r="U9" s="626"/>
      <c r="V9" s="626"/>
      <c r="W9" s="626"/>
      <c r="X9" s="626"/>
      <c r="Y9" s="627"/>
      <c r="Z9" s="628">
        <v>0</v>
      </c>
      <c r="AA9" s="628"/>
      <c r="AB9" s="628"/>
      <c r="AC9" s="628"/>
      <c r="AD9" s="629">
        <v>2278</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489491</v>
      </c>
      <c r="BH9" s="626"/>
      <c r="BI9" s="626"/>
      <c r="BJ9" s="626"/>
      <c r="BK9" s="626"/>
      <c r="BL9" s="626"/>
      <c r="BM9" s="626"/>
      <c r="BN9" s="627"/>
      <c r="BO9" s="628">
        <v>38.1</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619989</v>
      </c>
      <c r="CS9" s="626"/>
      <c r="CT9" s="626"/>
      <c r="CU9" s="626"/>
      <c r="CV9" s="626"/>
      <c r="CW9" s="626"/>
      <c r="CX9" s="626"/>
      <c r="CY9" s="627"/>
      <c r="CZ9" s="628">
        <v>5.5</v>
      </c>
      <c r="DA9" s="628"/>
      <c r="DB9" s="628"/>
      <c r="DC9" s="628"/>
      <c r="DD9" s="634">
        <v>11708</v>
      </c>
      <c r="DE9" s="626"/>
      <c r="DF9" s="626"/>
      <c r="DG9" s="626"/>
      <c r="DH9" s="626"/>
      <c r="DI9" s="626"/>
      <c r="DJ9" s="626"/>
      <c r="DK9" s="626"/>
      <c r="DL9" s="626"/>
      <c r="DM9" s="626"/>
      <c r="DN9" s="626"/>
      <c r="DO9" s="626"/>
      <c r="DP9" s="627"/>
      <c r="DQ9" s="634">
        <v>559186</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249648</v>
      </c>
      <c r="S10" s="626"/>
      <c r="T10" s="626"/>
      <c r="U10" s="626"/>
      <c r="V10" s="626"/>
      <c r="W10" s="626"/>
      <c r="X10" s="626"/>
      <c r="Y10" s="627"/>
      <c r="Z10" s="628">
        <v>2.2000000000000002</v>
      </c>
      <c r="AA10" s="628"/>
      <c r="AB10" s="628"/>
      <c r="AC10" s="628"/>
      <c r="AD10" s="629">
        <v>249648</v>
      </c>
      <c r="AE10" s="629"/>
      <c r="AF10" s="629"/>
      <c r="AG10" s="629"/>
      <c r="AH10" s="629"/>
      <c r="AI10" s="629"/>
      <c r="AJ10" s="629"/>
      <c r="AK10" s="629"/>
      <c r="AL10" s="630">
        <v>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26265</v>
      </c>
      <c r="BH10" s="626"/>
      <c r="BI10" s="626"/>
      <c r="BJ10" s="626"/>
      <c r="BK10" s="626"/>
      <c r="BL10" s="626"/>
      <c r="BM10" s="626"/>
      <c r="BN10" s="627"/>
      <c r="BO10" s="628">
        <v>2</v>
      </c>
      <c r="BP10" s="628"/>
      <c r="BQ10" s="628"/>
      <c r="BR10" s="628"/>
      <c r="BS10" s="634">
        <v>4357</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23468</v>
      </c>
      <c r="BH11" s="626"/>
      <c r="BI11" s="626"/>
      <c r="BJ11" s="626"/>
      <c r="BK11" s="626"/>
      <c r="BL11" s="626"/>
      <c r="BM11" s="626"/>
      <c r="BN11" s="627"/>
      <c r="BO11" s="628">
        <v>1.8</v>
      </c>
      <c r="BP11" s="628"/>
      <c r="BQ11" s="628"/>
      <c r="BR11" s="628"/>
      <c r="BS11" s="634">
        <v>4651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448943</v>
      </c>
      <c r="CS11" s="626"/>
      <c r="CT11" s="626"/>
      <c r="CU11" s="626"/>
      <c r="CV11" s="626"/>
      <c r="CW11" s="626"/>
      <c r="CX11" s="626"/>
      <c r="CY11" s="627"/>
      <c r="CZ11" s="628">
        <v>4</v>
      </c>
      <c r="DA11" s="628"/>
      <c r="DB11" s="628"/>
      <c r="DC11" s="628"/>
      <c r="DD11" s="634">
        <v>176169</v>
      </c>
      <c r="DE11" s="626"/>
      <c r="DF11" s="626"/>
      <c r="DG11" s="626"/>
      <c r="DH11" s="626"/>
      <c r="DI11" s="626"/>
      <c r="DJ11" s="626"/>
      <c r="DK11" s="626"/>
      <c r="DL11" s="626"/>
      <c r="DM11" s="626"/>
      <c r="DN11" s="626"/>
      <c r="DO11" s="626"/>
      <c r="DP11" s="627"/>
      <c r="DQ11" s="634">
        <v>259193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569642</v>
      </c>
      <c r="BH12" s="626"/>
      <c r="BI12" s="626"/>
      <c r="BJ12" s="626"/>
      <c r="BK12" s="626"/>
      <c r="BL12" s="626"/>
      <c r="BM12" s="626"/>
      <c r="BN12" s="627"/>
      <c r="BO12" s="628">
        <v>44.3</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371880</v>
      </c>
      <c r="CS12" s="626"/>
      <c r="CT12" s="626"/>
      <c r="CU12" s="626"/>
      <c r="CV12" s="626"/>
      <c r="CW12" s="626"/>
      <c r="CX12" s="626"/>
      <c r="CY12" s="627"/>
      <c r="CZ12" s="628">
        <v>3.3</v>
      </c>
      <c r="DA12" s="628"/>
      <c r="DB12" s="628"/>
      <c r="DC12" s="628"/>
      <c r="DD12" s="634">
        <v>13809</v>
      </c>
      <c r="DE12" s="626"/>
      <c r="DF12" s="626"/>
      <c r="DG12" s="626"/>
      <c r="DH12" s="626"/>
      <c r="DI12" s="626"/>
      <c r="DJ12" s="626"/>
      <c r="DK12" s="626"/>
      <c r="DL12" s="626"/>
      <c r="DM12" s="626"/>
      <c r="DN12" s="626"/>
      <c r="DO12" s="626"/>
      <c r="DP12" s="627"/>
      <c r="DQ12" s="634">
        <v>253476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8995</v>
      </c>
      <c r="S13" s="626"/>
      <c r="T13" s="626"/>
      <c r="U13" s="626"/>
      <c r="V13" s="626"/>
      <c r="W13" s="626"/>
      <c r="X13" s="626"/>
      <c r="Y13" s="627"/>
      <c r="Z13" s="628">
        <v>0.1</v>
      </c>
      <c r="AA13" s="628"/>
      <c r="AB13" s="628"/>
      <c r="AC13" s="628"/>
      <c r="AD13" s="629">
        <v>8995</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558400</v>
      </c>
      <c r="BH13" s="626"/>
      <c r="BI13" s="626"/>
      <c r="BJ13" s="626"/>
      <c r="BK13" s="626"/>
      <c r="BL13" s="626"/>
      <c r="BM13" s="626"/>
      <c r="BN13" s="627"/>
      <c r="BO13" s="628">
        <v>43.5</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1073723</v>
      </c>
      <c r="CS13" s="626"/>
      <c r="CT13" s="626"/>
      <c r="CU13" s="626"/>
      <c r="CV13" s="626"/>
      <c r="CW13" s="626"/>
      <c r="CX13" s="626"/>
      <c r="CY13" s="627"/>
      <c r="CZ13" s="628">
        <v>9.5</v>
      </c>
      <c r="DA13" s="628"/>
      <c r="DB13" s="628"/>
      <c r="DC13" s="628"/>
      <c r="DD13" s="634">
        <v>503793</v>
      </c>
      <c r="DE13" s="626"/>
      <c r="DF13" s="626"/>
      <c r="DG13" s="626"/>
      <c r="DH13" s="626"/>
      <c r="DI13" s="626"/>
      <c r="DJ13" s="626"/>
      <c r="DK13" s="626"/>
      <c r="DL13" s="626"/>
      <c r="DM13" s="626"/>
      <c r="DN13" s="626"/>
      <c r="DO13" s="626"/>
      <c r="DP13" s="627"/>
      <c r="DQ13" s="634">
        <v>253299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49404</v>
      </c>
      <c r="BH14" s="626"/>
      <c r="BI14" s="626"/>
      <c r="BJ14" s="626"/>
      <c r="BK14" s="626"/>
      <c r="BL14" s="626"/>
      <c r="BM14" s="626"/>
      <c r="BN14" s="627"/>
      <c r="BO14" s="628">
        <v>3.8</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702738</v>
      </c>
      <c r="CS14" s="626"/>
      <c r="CT14" s="626"/>
      <c r="CU14" s="626"/>
      <c r="CV14" s="626"/>
      <c r="CW14" s="626"/>
      <c r="CX14" s="626"/>
      <c r="CY14" s="627"/>
      <c r="CZ14" s="628">
        <v>6.2</v>
      </c>
      <c r="DA14" s="628"/>
      <c r="DB14" s="628"/>
      <c r="DC14" s="628"/>
      <c r="DD14" s="634">
        <v>153781</v>
      </c>
      <c r="DE14" s="626"/>
      <c r="DF14" s="626"/>
      <c r="DG14" s="626"/>
      <c r="DH14" s="626"/>
      <c r="DI14" s="626"/>
      <c r="DJ14" s="626"/>
      <c r="DK14" s="626"/>
      <c r="DL14" s="626"/>
      <c r="DM14" s="626"/>
      <c r="DN14" s="626"/>
      <c r="DO14" s="626"/>
      <c r="DP14" s="627"/>
      <c r="DQ14" s="634">
        <v>366773</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1824</v>
      </c>
      <c r="S15" s="626"/>
      <c r="T15" s="626"/>
      <c r="U15" s="626"/>
      <c r="V15" s="626"/>
      <c r="W15" s="626"/>
      <c r="X15" s="626"/>
      <c r="Y15" s="627"/>
      <c r="Z15" s="628">
        <v>0</v>
      </c>
      <c r="AA15" s="628"/>
      <c r="AB15" s="628"/>
      <c r="AC15" s="628"/>
      <c r="AD15" s="629">
        <v>1824</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88572</v>
      </c>
      <c r="BH15" s="626"/>
      <c r="BI15" s="626"/>
      <c r="BJ15" s="626"/>
      <c r="BK15" s="626"/>
      <c r="BL15" s="626"/>
      <c r="BM15" s="626"/>
      <c r="BN15" s="627"/>
      <c r="BO15" s="628">
        <v>6.9</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2192749</v>
      </c>
      <c r="CS15" s="626"/>
      <c r="CT15" s="626"/>
      <c r="CU15" s="626"/>
      <c r="CV15" s="626"/>
      <c r="CW15" s="626"/>
      <c r="CX15" s="626"/>
      <c r="CY15" s="627"/>
      <c r="CZ15" s="628">
        <v>19.3</v>
      </c>
      <c r="DA15" s="628"/>
      <c r="DB15" s="628"/>
      <c r="DC15" s="628"/>
      <c r="DD15" s="634">
        <v>1679572</v>
      </c>
      <c r="DE15" s="626"/>
      <c r="DF15" s="626"/>
      <c r="DG15" s="626"/>
      <c r="DH15" s="626"/>
      <c r="DI15" s="626"/>
      <c r="DJ15" s="626"/>
      <c r="DK15" s="626"/>
      <c r="DL15" s="626"/>
      <c r="DM15" s="626"/>
      <c r="DN15" s="626"/>
      <c r="DO15" s="626"/>
      <c r="DP15" s="627"/>
      <c r="DQ15" s="634">
        <v>378764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4062947</v>
      </c>
      <c r="S16" s="626"/>
      <c r="T16" s="626"/>
      <c r="U16" s="626"/>
      <c r="V16" s="626"/>
      <c r="W16" s="626"/>
      <c r="X16" s="626"/>
      <c r="Y16" s="627"/>
      <c r="Z16" s="628">
        <v>35.4</v>
      </c>
      <c r="AA16" s="628"/>
      <c r="AB16" s="628"/>
      <c r="AC16" s="628"/>
      <c r="AD16" s="629">
        <v>3364452</v>
      </c>
      <c r="AE16" s="629"/>
      <c r="AF16" s="629"/>
      <c r="AG16" s="629"/>
      <c r="AH16" s="629"/>
      <c r="AI16" s="629"/>
      <c r="AJ16" s="629"/>
      <c r="AK16" s="629"/>
      <c r="AL16" s="630">
        <v>67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53068</v>
      </c>
      <c r="CS16" s="626"/>
      <c r="CT16" s="626"/>
      <c r="CU16" s="626"/>
      <c r="CV16" s="626"/>
      <c r="CW16" s="626"/>
      <c r="CX16" s="626"/>
      <c r="CY16" s="627"/>
      <c r="CZ16" s="628">
        <v>0.5</v>
      </c>
      <c r="DA16" s="628"/>
      <c r="DB16" s="628"/>
      <c r="DC16" s="628"/>
      <c r="DD16" s="634" t="s">
        <v>112</v>
      </c>
      <c r="DE16" s="626"/>
      <c r="DF16" s="626"/>
      <c r="DG16" s="626"/>
      <c r="DH16" s="626"/>
      <c r="DI16" s="626"/>
      <c r="DJ16" s="626"/>
      <c r="DK16" s="626"/>
      <c r="DL16" s="626"/>
      <c r="DM16" s="626"/>
      <c r="DN16" s="626"/>
      <c r="DO16" s="626"/>
      <c r="DP16" s="627"/>
      <c r="DQ16" s="634">
        <v>6993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3364452</v>
      </c>
      <c r="S17" s="626"/>
      <c r="T17" s="626"/>
      <c r="U17" s="626"/>
      <c r="V17" s="626"/>
      <c r="W17" s="626"/>
      <c r="X17" s="626"/>
      <c r="Y17" s="627"/>
      <c r="Z17" s="628">
        <v>29.3</v>
      </c>
      <c r="AA17" s="628"/>
      <c r="AB17" s="628"/>
      <c r="AC17" s="628"/>
      <c r="AD17" s="629">
        <v>3364452</v>
      </c>
      <c r="AE17" s="629"/>
      <c r="AF17" s="629"/>
      <c r="AG17" s="629"/>
      <c r="AH17" s="629"/>
      <c r="AI17" s="629"/>
      <c r="AJ17" s="629"/>
      <c r="AK17" s="629"/>
      <c r="AL17" s="630">
        <v>67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1537274</v>
      </c>
      <c r="CS17" s="626"/>
      <c r="CT17" s="626"/>
      <c r="CU17" s="626"/>
      <c r="CV17" s="626"/>
      <c r="CW17" s="626"/>
      <c r="CX17" s="626"/>
      <c r="CY17" s="627"/>
      <c r="CZ17" s="628">
        <v>13.6</v>
      </c>
      <c r="DA17" s="628"/>
      <c r="DB17" s="628"/>
      <c r="DC17" s="628"/>
      <c r="DD17" s="634" t="s">
        <v>112</v>
      </c>
      <c r="DE17" s="626"/>
      <c r="DF17" s="626"/>
      <c r="DG17" s="626"/>
      <c r="DH17" s="626"/>
      <c r="DI17" s="626"/>
      <c r="DJ17" s="626"/>
      <c r="DK17" s="626"/>
      <c r="DL17" s="626"/>
      <c r="DM17" s="626"/>
      <c r="DN17" s="626"/>
      <c r="DO17" s="626"/>
      <c r="DP17" s="627"/>
      <c r="DQ17" s="634">
        <v>1479940</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698495</v>
      </c>
      <c r="S18" s="626"/>
      <c r="T18" s="626"/>
      <c r="U18" s="626"/>
      <c r="V18" s="626"/>
      <c r="W18" s="626"/>
      <c r="X18" s="626"/>
      <c r="Y18" s="627"/>
      <c r="Z18" s="628">
        <v>6.1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17553</v>
      </c>
      <c r="BH19" s="626"/>
      <c r="BI19" s="626"/>
      <c r="BJ19" s="626"/>
      <c r="BK19" s="626"/>
      <c r="BL19" s="626"/>
      <c r="BM19" s="626"/>
      <c r="BN19" s="627"/>
      <c r="BO19" s="628">
        <v>1.4</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5683783</v>
      </c>
      <c r="S20" s="626"/>
      <c r="T20" s="626"/>
      <c r="U20" s="626"/>
      <c r="V20" s="626"/>
      <c r="W20" s="626"/>
      <c r="X20" s="626"/>
      <c r="Y20" s="627"/>
      <c r="Z20" s="628">
        <v>49.6</v>
      </c>
      <c r="AA20" s="628"/>
      <c r="AB20" s="628"/>
      <c r="AC20" s="628"/>
      <c r="AD20" s="629">
        <v>4985288</v>
      </c>
      <c r="AE20" s="629"/>
      <c r="AF20" s="629"/>
      <c r="AG20" s="629"/>
      <c r="AH20" s="629"/>
      <c r="AI20" s="629"/>
      <c r="AJ20" s="629"/>
      <c r="AK20" s="629"/>
      <c r="AL20" s="630">
        <v>99.2</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17553</v>
      </c>
      <c r="BH20" s="626"/>
      <c r="BI20" s="626"/>
      <c r="BJ20" s="626"/>
      <c r="BK20" s="626"/>
      <c r="BL20" s="626"/>
      <c r="BM20" s="626"/>
      <c r="BN20" s="627"/>
      <c r="BO20" s="628">
        <v>1.4</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11343909</v>
      </c>
      <c r="CS20" s="626"/>
      <c r="CT20" s="626"/>
      <c r="CU20" s="626"/>
      <c r="CV20" s="626"/>
      <c r="CW20" s="626"/>
      <c r="CX20" s="626"/>
      <c r="CY20" s="627"/>
      <c r="CZ20" s="628">
        <v>100</v>
      </c>
      <c r="DA20" s="628"/>
      <c r="DB20" s="628"/>
      <c r="DC20" s="628"/>
      <c r="DD20" s="634">
        <v>2642115</v>
      </c>
      <c r="DE20" s="626"/>
      <c r="DF20" s="626"/>
      <c r="DG20" s="626"/>
      <c r="DH20" s="626"/>
      <c r="DI20" s="626"/>
      <c r="DJ20" s="626"/>
      <c r="DK20" s="626"/>
      <c r="DL20" s="626"/>
      <c r="DM20" s="626"/>
      <c r="DN20" s="626"/>
      <c r="DO20" s="626"/>
      <c r="DP20" s="627"/>
      <c r="DQ20" s="634">
        <v>6195517</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1169</v>
      </c>
      <c r="S21" s="626"/>
      <c r="T21" s="626"/>
      <c r="U21" s="626"/>
      <c r="V21" s="626"/>
      <c r="W21" s="626"/>
      <c r="X21" s="626"/>
      <c r="Y21" s="627"/>
      <c r="Z21" s="628">
        <v>0</v>
      </c>
      <c r="AA21" s="628"/>
      <c r="AB21" s="628"/>
      <c r="AC21" s="628"/>
      <c r="AD21" s="629">
        <v>1169</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17553</v>
      </c>
      <c r="BH21" s="626"/>
      <c r="BI21" s="626"/>
      <c r="BJ21" s="626"/>
      <c r="BK21" s="626"/>
      <c r="BL21" s="626"/>
      <c r="BM21" s="626"/>
      <c r="BN21" s="627"/>
      <c r="BO21" s="628">
        <v>1.4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14242</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167068</v>
      </c>
      <c r="S23" s="626"/>
      <c r="T23" s="626"/>
      <c r="U23" s="626"/>
      <c r="V23" s="626"/>
      <c r="W23" s="626"/>
      <c r="X23" s="626"/>
      <c r="Y23" s="627"/>
      <c r="Z23" s="628">
        <v>1.5</v>
      </c>
      <c r="AA23" s="628"/>
      <c r="AB23" s="628"/>
      <c r="AC23" s="628"/>
      <c r="AD23" s="629">
        <v>4464</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10009</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4819665</v>
      </c>
      <c r="CS24" s="615"/>
      <c r="CT24" s="615"/>
      <c r="CU24" s="615"/>
      <c r="CV24" s="615"/>
      <c r="CW24" s="615"/>
      <c r="CX24" s="615"/>
      <c r="CY24" s="616"/>
      <c r="CZ24" s="652">
        <v>42.5</v>
      </c>
      <c r="DA24" s="653"/>
      <c r="DB24" s="653"/>
      <c r="DC24" s="654"/>
      <c r="DD24" s="651">
        <v>3496316</v>
      </c>
      <c r="DE24" s="615"/>
      <c r="DF24" s="615"/>
      <c r="DG24" s="615"/>
      <c r="DH24" s="615"/>
      <c r="DI24" s="615"/>
      <c r="DJ24" s="615"/>
      <c r="DK24" s="616"/>
      <c r="DL24" s="651">
        <v>3334370</v>
      </c>
      <c r="DM24" s="615"/>
      <c r="DN24" s="615"/>
      <c r="DO24" s="615"/>
      <c r="DP24" s="615"/>
      <c r="DQ24" s="615"/>
      <c r="DR24" s="615"/>
      <c r="DS24" s="615"/>
      <c r="DT24" s="615"/>
      <c r="DU24" s="615"/>
      <c r="DV24" s="616"/>
      <c r="DW24" s="619">
        <v>63.8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1544560</v>
      </c>
      <c r="S25" s="626"/>
      <c r="T25" s="626"/>
      <c r="U25" s="626"/>
      <c r="V25" s="626"/>
      <c r="W25" s="626"/>
      <c r="X25" s="626"/>
      <c r="Y25" s="627"/>
      <c r="Z25" s="628">
        <v>13.5</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1914815</v>
      </c>
      <c r="CS25" s="657"/>
      <c r="CT25" s="657"/>
      <c r="CU25" s="657"/>
      <c r="CV25" s="657"/>
      <c r="CW25" s="657"/>
      <c r="CX25" s="657"/>
      <c r="CY25" s="658"/>
      <c r="CZ25" s="659">
        <v>16.899999999999999</v>
      </c>
      <c r="DA25" s="660"/>
      <c r="DB25" s="660"/>
      <c r="DC25" s="661"/>
      <c r="DD25" s="634">
        <v>1667200</v>
      </c>
      <c r="DE25" s="657"/>
      <c r="DF25" s="657"/>
      <c r="DG25" s="657"/>
      <c r="DH25" s="657"/>
      <c r="DI25" s="657"/>
      <c r="DJ25" s="657"/>
      <c r="DK25" s="658"/>
      <c r="DL25" s="634">
        <v>1505254</v>
      </c>
      <c r="DM25" s="657"/>
      <c r="DN25" s="657"/>
      <c r="DO25" s="657"/>
      <c r="DP25" s="657"/>
      <c r="DQ25" s="657"/>
      <c r="DR25" s="657"/>
      <c r="DS25" s="657"/>
      <c r="DT25" s="657"/>
      <c r="DU25" s="657"/>
      <c r="DV25" s="658"/>
      <c r="DW25" s="630">
        <v>28.8</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1221461</v>
      </c>
      <c r="CS26" s="626"/>
      <c r="CT26" s="626"/>
      <c r="CU26" s="626"/>
      <c r="CV26" s="626"/>
      <c r="CW26" s="626"/>
      <c r="CX26" s="626"/>
      <c r="CY26" s="627"/>
      <c r="CZ26" s="659">
        <v>10.8</v>
      </c>
      <c r="DA26" s="660"/>
      <c r="DB26" s="660"/>
      <c r="DC26" s="661"/>
      <c r="DD26" s="634">
        <v>1085364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877084</v>
      </c>
      <c r="S27" s="626"/>
      <c r="T27" s="626"/>
      <c r="U27" s="626"/>
      <c r="V27" s="626"/>
      <c r="W27" s="626"/>
      <c r="X27" s="626"/>
      <c r="Y27" s="627"/>
      <c r="Z27" s="628">
        <v>7.6</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1285105</v>
      </c>
      <c r="BH27" s="626"/>
      <c r="BI27" s="626"/>
      <c r="BJ27" s="626"/>
      <c r="BK27" s="626"/>
      <c r="BL27" s="626"/>
      <c r="BM27" s="626"/>
      <c r="BN27" s="627"/>
      <c r="BO27" s="628">
        <v>100</v>
      </c>
      <c r="BP27" s="628"/>
      <c r="BQ27" s="628"/>
      <c r="BR27" s="628"/>
      <c r="BS27" s="634">
        <v>9008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1367576</v>
      </c>
      <c r="CS27" s="657"/>
      <c r="CT27" s="657"/>
      <c r="CU27" s="657"/>
      <c r="CV27" s="657"/>
      <c r="CW27" s="657"/>
      <c r="CX27" s="657"/>
      <c r="CY27" s="658"/>
      <c r="CZ27" s="659">
        <v>12.1</v>
      </c>
      <c r="DA27" s="660"/>
      <c r="DB27" s="660"/>
      <c r="DC27" s="661"/>
      <c r="DD27" s="634">
        <v>349176</v>
      </c>
      <c r="DE27" s="657"/>
      <c r="DF27" s="657"/>
      <c r="DG27" s="657"/>
      <c r="DH27" s="657"/>
      <c r="DI27" s="657"/>
      <c r="DJ27" s="657"/>
      <c r="DK27" s="658"/>
      <c r="DL27" s="634">
        <v>349176</v>
      </c>
      <c r="DM27" s="657"/>
      <c r="DN27" s="657"/>
      <c r="DO27" s="657"/>
      <c r="DP27" s="657"/>
      <c r="DQ27" s="657"/>
      <c r="DR27" s="657"/>
      <c r="DS27" s="657"/>
      <c r="DT27" s="657"/>
      <c r="DU27" s="657"/>
      <c r="DV27" s="658"/>
      <c r="DW27" s="630">
        <v>6.7</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60028</v>
      </c>
      <c r="S28" s="626"/>
      <c r="T28" s="626"/>
      <c r="U28" s="626"/>
      <c r="V28" s="626"/>
      <c r="W28" s="626"/>
      <c r="X28" s="626"/>
      <c r="Y28" s="627"/>
      <c r="Z28" s="628">
        <v>0.5</v>
      </c>
      <c r="AA28" s="628"/>
      <c r="AB28" s="628"/>
      <c r="AC28" s="628"/>
      <c r="AD28" s="629">
        <v>5011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1537274</v>
      </c>
      <c r="CS28" s="626"/>
      <c r="CT28" s="626"/>
      <c r="CU28" s="626"/>
      <c r="CV28" s="626"/>
      <c r="CW28" s="626"/>
      <c r="CX28" s="626"/>
      <c r="CY28" s="627"/>
      <c r="CZ28" s="659">
        <v>13.6</v>
      </c>
      <c r="DA28" s="660"/>
      <c r="DB28" s="660"/>
      <c r="DC28" s="661"/>
      <c r="DD28" s="634">
        <v>1479940</v>
      </c>
      <c r="DE28" s="626"/>
      <c r="DF28" s="626"/>
      <c r="DG28" s="626"/>
      <c r="DH28" s="626"/>
      <c r="DI28" s="626"/>
      <c r="DJ28" s="626"/>
      <c r="DK28" s="627"/>
      <c r="DL28" s="634">
        <v>1479940</v>
      </c>
      <c r="DM28" s="626"/>
      <c r="DN28" s="626"/>
      <c r="DO28" s="626"/>
      <c r="DP28" s="626"/>
      <c r="DQ28" s="626"/>
      <c r="DR28" s="626"/>
      <c r="DS28" s="626"/>
      <c r="DT28" s="626"/>
      <c r="DU28" s="626"/>
      <c r="DV28" s="627"/>
      <c r="DW28" s="630">
        <v>28.3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42761</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1536455</v>
      </c>
      <c r="CS29" s="657"/>
      <c r="CT29" s="657"/>
      <c r="CU29" s="657"/>
      <c r="CV29" s="657"/>
      <c r="CW29" s="657"/>
      <c r="CX29" s="657"/>
      <c r="CY29" s="658"/>
      <c r="CZ29" s="659">
        <v>13.5</v>
      </c>
      <c r="DA29" s="660"/>
      <c r="DB29" s="660"/>
      <c r="DC29" s="661"/>
      <c r="DD29" s="634">
        <v>1479121</v>
      </c>
      <c r="DE29" s="657"/>
      <c r="DF29" s="657"/>
      <c r="DG29" s="657"/>
      <c r="DH29" s="657"/>
      <c r="DI29" s="657"/>
      <c r="DJ29" s="657"/>
      <c r="DK29" s="658"/>
      <c r="DL29" s="634">
        <v>1479121</v>
      </c>
      <c r="DM29" s="657"/>
      <c r="DN29" s="657"/>
      <c r="DO29" s="657"/>
      <c r="DP29" s="657"/>
      <c r="DQ29" s="657"/>
      <c r="DR29" s="657"/>
      <c r="DS29" s="657"/>
      <c r="DT29" s="657"/>
      <c r="DU29" s="657"/>
      <c r="DV29" s="658"/>
      <c r="DW29" s="630">
        <v>28.3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149824</v>
      </c>
      <c r="S30" s="626"/>
      <c r="T30" s="626"/>
      <c r="U30" s="626"/>
      <c r="V30" s="626"/>
      <c r="W30" s="626"/>
      <c r="X30" s="626"/>
      <c r="Y30" s="627"/>
      <c r="Z30" s="628">
        <v>1.3</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97.6</v>
      </c>
      <c r="BH30" s="684"/>
      <c r="BI30" s="684"/>
      <c r="BJ30" s="684"/>
      <c r="BK30" s="684"/>
      <c r="BL30" s="684"/>
      <c r="BM30" s="620">
        <v>91.7</v>
      </c>
      <c r="BN30" s="684"/>
      <c r="BO30" s="684"/>
      <c r="BP30" s="684"/>
      <c r="BQ30" s="685"/>
      <c r="BR30" s="683">
        <v>97.3</v>
      </c>
      <c r="BS30" s="684"/>
      <c r="BT30" s="684"/>
      <c r="BU30" s="684"/>
      <c r="BV30" s="684"/>
      <c r="BW30" s="684"/>
      <c r="BX30" s="620">
        <v>91.2</v>
      </c>
      <c r="BY30" s="684"/>
      <c r="BZ30" s="684"/>
      <c r="CA30" s="684"/>
      <c r="CB30" s="685"/>
      <c r="CD30" s="688"/>
      <c r="CE30" s="689"/>
      <c r="CF30" s="639" t="s">
        <v>292</v>
      </c>
      <c r="CG30" s="640"/>
      <c r="CH30" s="640"/>
      <c r="CI30" s="640"/>
      <c r="CJ30" s="640"/>
      <c r="CK30" s="640"/>
      <c r="CL30" s="640"/>
      <c r="CM30" s="640"/>
      <c r="CN30" s="640"/>
      <c r="CO30" s="640"/>
      <c r="CP30" s="640"/>
      <c r="CQ30" s="641"/>
      <c r="CR30" s="625">
        <v>1400973</v>
      </c>
      <c r="CS30" s="626"/>
      <c r="CT30" s="626"/>
      <c r="CU30" s="626"/>
      <c r="CV30" s="626"/>
      <c r="CW30" s="626"/>
      <c r="CX30" s="626"/>
      <c r="CY30" s="627"/>
      <c r="CZ30" s="659">
        <v>12.4</v>
      </c>
      <c r="DA30" s="660"/>
      <c r="DB30" s="660"/>
      <c r="DC30" s="661"/>
      <c r="DD30" s="634">
        <v>1343639</v>
      </c>
      <c r="DE30" s="626"/>
      <c r="DF30" s="626"/>
      <c r="DG30" s="626"/>
      <c r="DH30" s="626"/>
      <c r="DI30" s="626"/>
      <c r="DJ30" s="626"/>
      <c r="DK30" s="627"/>
      <c r="DL30" s="634">
        <v>1343639</v>
      </c>
      <c r="DM30" s="626"/>
      <c r="DN30" s="626"/>
      <c r="DO30" s="626"/>
      <c r="DP30" s="626"/>
      <c r="DQ30" s="626"/>
      <c r="DR30" s="626"/>
      <c r="DS30" s="626"/>
      <c r="DT30" s="626"/>
      <c r="DU30" s="626"/>
      <c r="DV30" s="627"/>
      <c r="DW30" s="630">
        <v>25.7</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162223</v>
      </c>
      <c r="S31" s="626"/>
      <c r="T31" s="626"/>
      <c r="U31" s="626"/>
      <c r="V31" s="626"/>
      <c r="W31" s="626"/>
      <c r="X31" s="626"/>
      <c r="Y31" s="627"/>
      <c r="Z31" s="628">
        <v>1.4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98.5</v>
      </c>
      <c r="BH31" s="657"/>
      <c r="BI31" s="657"/>
      <c r="BJ31" s="657"/>
      <c r="BK31" s="657"/>
      <c r="BL31" s="657"/>
      <c r="BM31" s="631">
        <v>96.6</v>
      </c>
      <c r="BN31" s="681"/>
      <c r="BO31" s="681"/>
      <c r="BP31" s="681"/>
      <c r="BQ31" s="682"/>
      <c r="BR31" s="680">
        <v>98.8</v>
      </c>
      <c r="BS31" s="657"/>
      <c r="BT31" s="657"/>
      <c r="BU31" s="657"/>
      <c r="BV31" s="657"/>
      <c r="BW31" s="657"/>
      <c r="BX31" s="631">
        <v>96.6</v>
      </c>
      <c r="BY31" s="681"/>
      <c r="BZ31" s="681"/>
      <c r="CA31" s="681"/>
      <c r="CB31" s="682"/>
      <c r="CD31" s="688"/>
      <c r="CE31" s="689"/>
      <c r="CF31" s="639" t="s">
        <v>296</v>
      </c>
      <c r="CG31" s="640"/>
      <c r="CH31" s="640"/>
      <c r="CI31" s="640"/>
      <c r="CJ31" s="640"/>
      <c r="CK31" s="640"/>
      <c r="CL31" s="640"/>
      <c r="CM31" s="640"/>
      <c r="CN31" s="640"/>
      <c r="CO31" s="640"/>
      <c r="CP31" s="640"/>
      <c r="CQ31" s="641"/>
      <c r="CR31" s="625">
        <v>135482</v>
      </c>
      <c r="CS31" s="657"/>
      <c r="CT31" s="657"/>
      <c r="CU31" s="657"/>
      <c r="CV31" s="657"/>
      <c r="CW31" s="657"/>
      <c r="CX31" s="657"/>
      <c r="CY31" s="658"/>
      <c r="CZ31" s="659">
        <v>1.2</v>
      </c>
      <c r="DA31" s="660"/>
      <c r="DB31" s="660"/>
      <c r="DC31" s="661"/>
      <c r="DD31" s="634">
        <v>135482</v>
      </c>
      <c r="DE31" s="657"/>
      <c r="DF31" s="657"/>
      <c r="DG31" s="657"/>
      <c r="DH31" s="657"/>
      <c r="DI31" s="657"/>
      <c r="DJ31" s="657"/>
      <c r="DK31" s="658"/>
      <c r="DL31" s="634">
        <v>135482</v>
      </c>
      <c r="DM31" s="657"/>
      <c r="DN31" s="657"/>
      <c r="DO31" s="657"/>
      <c r="DP31" s="657"/>
      <c r="DQ31" s="657"/>
      <c r="DR31" s="657"/>
      <c r="DS31" s="657"/>
      <c r="DT31" s="657"/>
      <c r="DU31" s="657"/>
      <c r="DV31" s="658"/>
      <c r="DW31" s="630">
        <v>2.6</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629941</v>
      </c>
      <c r="S32" s="626"/>
      <c r="T32" s="626"/>
      <c r="U32" s="626"/>
      <c r="V32" s="626"/>
      <c r="W32" s="626"/>
      <c r="X32" s="626"/>
      <c r="Y32" s="627"/>
      <c r="Z32" s="628">
        <v>5.5</v>
      </c>
      <c r="AA32" s="628"/>
      <c r="AB32" s="628"/>
      <c r="AC32" s="628"/>
      <c r="AD32" s="629">
        <v>27970</v>
      </c>
      <c r="AE32" s="629"/>
      <c r="AF32" s="629"/>
      <c r="AG32" s="629"/>
      <c r="AH32" s="629"/>
      <c r="AI32" s="629"/>
      <c r="AJ32" s="629"/>
      <c r="AK32" s="629"/>
      <c r="AL32" s="630">
        <v>0.6</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96.5</v>
      </c>
      <c r="BH32" s="693"/>
      <c r="BI32" s="693"/>
      <c r="BJ32" s="693"/>
      <c r="BK32" s="693"/>
      <c r="BL32" s="693"/>
      <c r="BM32" s="694">
        <v>86</v>
      </c>
      <c r="BN32" s="693"/>
      <c r="BO32" s="693"/>
      <c r="BP32" s="693"/>
      <c r="BQ32" s="695"/>
      <c r="BR32" s="692">
        <v>95.5</v>
      </c>
      <c r="BS32" s="693"/>
      <c r="BT32" s="693"/>
      <c r="BU32" s="693"/>
      <c r="BV32" s="693"/>
      <c r="BW32" s="693"/>
      <c r="BX32" s="694">
        <v>85.2</v>
      </c>
      <c r="BY32" s="693"/>
      <c r="BZ32" s="693"/>
      <c r="CA32" s="693"/>
      <c r="CB32" s="695"/>
      <c r="CD32" s="690"/>
      <c r="CE32" s="691"/>
      <c r="CF32" s="639" t="s">
        <v>299</v>
      </c>
      <c r="CG32" s="640"/>
      <c r="CH32" s="640"/>
      <c r="CI32" s="640"/>
      <c r="CJ32" s="640"/>
      <c r="CK32" s="640"/>
      <c r="CL32" s="640"/>
      <c r="CM32" s="640"/>
      <c r="CN32" s="640"/>
      <c r="CO32" s="640"/>
      <c r="CP32" s="640"/>
      <c r="CQ32" s="641"/>
      <c r="CR32" s="625">
        <v>819</v>
      </c>
      <c r="CS32" s="626"/>
      <c r="CT32" s="626"/>
      <c r="CU32" s="626"/>
      <c r="CV32" s="626"/>
      <c r="CW32" s="626"/>
      <c r="CX32" s="626"/>
      <c r="CY32" s="627"/>
      <c r="CZ32" s="659">
        <v>0</v>
      </c>
      <c r="DA32" s="660"/>
      <c r="DB32" s="660"/>
      <c r="DC32" s="661"/>
      <c r="DD32" s="634">
        <v>819</v>
      </c>
      <c r="DE32" s="626"/>
      <c r="DF32" s="626"/>
      <c r="DG32" s="626"/>
      <c r="DH32" s="626"/>
      <c r="DI32" s="626"/>
      <c r="DJ32" s="626"/>
      <c r="DK32" s="627"/>
      <c r="DL32" s="634">
        <v>819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2125674</v>
      </c>
      <c r="S33" s="626"/>
      <c r="T33" s="626"/>
      <c r="U33" s="626"/>
      <c r="V33" s="626"/>
      <c r="W33" s="626"/>
      <c r="X33" s="626"/>
      <c r="Y33" s="627"/>
      <c r="Z33" s="628">
        <v>18.5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3829061</v>
      </c>
      <c r="CS33" s="657"/>
      <c r="CT33" s="657"/>
      <c r="CU33" s="657"/>
      <c r="CV33" s="657"/>
      <c r="CW33" s="657"/>
      <c r="CX33" s="657"/>
      <c r="CY33" s="658"/>
      <c r="CZ33" s="659">
        <v>33.799999999999997</v>
      </c>
      <c r="DA33" s="660"/>
      <c r="DB33" s="660"/>
      <c r="DC33" s="661"/>
      <c r="DD33" s="634">
        <v>2433018</v>
      </c>
      <c r="DE33" s="657"/>
      <c r="DF33" s="657"/>
      <c r="DG33" s="657"/>
      <c r="DH33" s="657"/>
      <c r="DI33" s="657"/>
      <c r="DJ33" s="657"/>
      <c r="DK33" s="658"/>
      <c r="DL33" s="634">
        <v>1564796</v>
      </c>
      <c r="DM33" s="657"/>
      <c r="DN33" s="657"/>
      <c r="DO33" s="657"/>
      <c r="DP33" s="657"/>
      <c r="DQ33" s="657"/>
      <c r="DR33" s="657"/>
      <c r="DS33" s="657"/>
      <c r="DT33" s="657"/>
      <c r="DU33" s="657"/>
      <c r="DV33" s="658"/>
      <c r="DW33" s="630">
        <v>29.9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1229456</v>
      </c>
      <c r="CS34" s="626"/>
      <c r="CT34" s="626"/>
      <c r="CU34" s="626"/>
      <c r="CV34" s="626"/>
      <c r="CW34" s="626"/>
      <c r="CX34" s="626"/>
      <c r="CY34" s="627"/>
      <c r="CZ34" s="659">
        <v>10.8</v>
      </c>
      <c r="DA34" s="660"/>
      <c r="DB34" s="660"/>
      <c r="DC34" s="661"/>
      <c r="DD34" s="634">
        <v>918700</v>
      </c>
      <c r="DE34" s="626"/>
      <c r="DF34" s="626"/>
      <c r="DG34" s="626"/>
      <c r="DH34" s="626"/>
      <c r="DI34" s="626"/>
      <c r="DJ34" s="626"/>
      <c r="DK34" s="627"/>
      <c r="DL34" s="634">
        <v>560482</v>
      </c>
      <c r="DM34" s="626"/>
      <c r="DN34" s="626"/>
      <c r="DO34" s="626"/>
      <c r="DP34" s="626"/>
      <c r="DQ34" s="626"/>
      <c r="DR34" s="626"/>
      <c r="DS34" s="626"/>
      <c r="DT34" s="626"/>
      <c r="DU34" s="626"/>
      <c r="DV34" s="627"/>
      <c r="DW34" s="630">
        <v>10.7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202874</v>
      </c>
      <c r="S35" s="626"/>
      <c r="T35" s="626"/>
      <c r="U35" s="626"/>
      <c r="V35" s="626"/>
      <c r="W35" s="626"/>
      <c r="X35" s="626"/>
      <c r="Y35" s="627"/>
      <c r="Z35" s="628">
        <v>1.8</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1080258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-39687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73909</v>
      </c>
      <c r="CS35" s="657"/>
      <c r="CT35" s="657"/>
      <c r="CU35" s="657"/>
      <c r="CV35" s="657"/>
      <c r="CW35" s="657"/>
      <c r="CX35" s="657"/>
      <c r="CY35" s="658"/>
      <c r="CZ35" s="659">
        <v>0.7</v>
      </c>
      <c r="DA35" s="660"/>
      <c r="DB35" s="660"/>
      <c r="DC35" s="661"/>
      <c r="DD35" s="634">
        <v>58759</v>
      </c>
      <c r="DE35" s="657"/>
      <c r="DF35" s="657"/>
      <c r="DG35" s="657"/>
      <c r="DH35" s="657"/>
      <c r="DI35" s="657"/>
      <c r="DJ35" s="657"/>
      <c r="DK35" s="658"/>
      <c r="DL35" s="634">
        <v>41080</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11468366</v>
      </c>
      <c r="S36" s="698"/>
      <c r="T36" s="698"/>
      <c r="U36" s="698"/>
      <c r="V36" s="698"/>
      <c r="W36" s="698"/>
      <c r="X36" s="698"/>
      <c r="Y36" s="699"/>
      <c r="Z36" s="700">
        <v>100</v>
      </c>
      <c r="AA36" s="700"/>
      <c r="AB36" s="700"/>
      <c r="AC36" s="700"/>
      <c r="AD36" s="701">
        <v>5023902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124504</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-88795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665551</v>
      </c>
      <c r="CS36" s="626"/>
      <c r="CT36" s="626"/>
      <c r="CU36" s="626"/>
      <c r="CV36" s="626"/>
      <c r="CW36" s="626"/>
      <c r="CX36" s="626"/>
      <c r="CY36" s="627"/>
      <c r="CZ36" s="659">
        <v>5.9</v>
      </c>
      <c r="DA36" s="660"/>
      <c r="DB36" s="660"/>
      <c r="DC36" s="661"/>
      <c r="DD36" s="634">
        <v>522025</v>
      </c>
      <c r="DE36" s="626"/>
      <c r="DF36" s="626"/>
      <c r="DG36" s="626"/>
      <c r="DH36" s="626"/>
      <c r="DI36" s="626"/>
      <c r="DJ36" s="626"/>
      <c r="DK36" s="627"/>
      <c r="DL36" s="634">
        <v>302403</v>
      </c>
      <c r="DM36" s="626"/>
      <c r="DN36" s="626"/>
      <c r="DO36" s="626"/>
      <c r="DP36" s="626"/>
      <c r="DQ36" s="626"/>
      <c r="DR36" s="626"/>
      <c r="DS36" s="626"/>
      <c r="DT36" s="626"/>
      <c r="DU36" s="626"/>
      <c r="DV36" s="627"/>
      <c r="DW36" s="630">
        <v>5.8</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37679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3086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177980</v>
      </c>
      <c r="CS37" s="657"/>
      <c r="CT37" s="657"/>
      <c r="CU37" s="657"/>
      <c r="CV37" s="657"/>
      <c r="CW37" s="657"/>
      <c r="CX37" s="657"/>
      <c r="CY37" s="658"/>
      <c r="CZ37" s="659">
        <v>1.6</v>
      </c>
      <c r="DA37" s="660"/>
      <c r="DB37" s="660"/>
      <c r="DC37" s="661"/>
      <c r="DD37" s="634">
        <v>177980</v>
      </c>
      <c r="DE37" s="657"/>
      <c r="DF37" s="657"/>
      <c r="DG37" s="657"/>
      <c r="DH37" s="657"/>
      <c r="DI37" s="657"/>
      <c r="DJ37" s="657"/>
      <c r="DK37" s="658"/>
      <c r="DL37" s="634">
        <v>116296</v>
      </c>
      <c r="DM37" s="657"/>
      <c r="DN37" s="657"/>
      <c r="DO37" s="657"/>
      <c r="DP37" s="657"/>
      <c r="DQ37" s="657"/>
      <c r="DR37" s="657"/>
      <c r="DS37" s="657"/>
      <c r="DT37" s="657"/>
      <c r="DU37" s="657"/>
      <c r="DV37" s="658"/>
      <c r="DW37" s="630">
        <v>2.2000000000000002</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35506</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4876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1044752</v>
      </c>
      <c r="CS38" s="626"/>
      <c r="CT38" s="626"/>
      <c r="CU38" s="626"/>
      <c r="CV38" s="626"/>
      <c r="CW38" s="626"/>
      <c r="CX38" s="626"/>
      <c r="CY38" s="627"/>
      <c r="CZ38" s="659">
        <v>9.1999999999999993</v>
      </c>
      <c r="DA38" s="660"/>
      <c r="DB38" s="660"/>
      <c r="DC38" s="661"/>
      <c r="DD38" s="634">
        <v>862263</v>
      </c>
      <c r="DE38" s="626"/>
      <c r="DF38" s="626"/>
      <c r="DG38" s="626"/>
      <c r="DH38" s="626"/>
      <c r="DI38" s="626"/>
      <c r="DJ38" s="626"/>
      <c r="DK38" s="627"/>
      <c r="DL38" s="634">
        <v>660831</v>
      </c>
      <c r="DM38" s="626"/>
      <c r="DN38" s="626"/>
      <c r="DO38" s="626"/>
      <c r="DP38" s="626"/>
      <c r="DQ38" s="626"/>
      <c r="DR38" s="626"/>
      <c r="DS38" s="626"/>
      <c r="DT38" s="626"/>
      <c r="DU38" s="626"/>
      <c r="DV38" s="627"/>
      <c r="DW38" s="630">
        <v>12.6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276159</v>
      </c>
      <c r="CS39" s="657"/>
      <c r="CT39" s="657"/>
      <c r="CU39" s="657"/>
      <c r="CV39" s="657"/>
      <c r="CW39" s="657"/>
      <c r="CX39" s="657"/>
      <c r="CY39" s="658"/>
      <c r="CZ39" s="659">
        <v>2.4</v>
      </c>
      <c r="DA39" s="660"/>
      <c r="DB39" s="660"/>
      <c r="DC39" s="661"/>
      <c r="DD39" s="634">
        <v>70801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227621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539234</v>
      </c>
      <c r="CS40" s="626"/>
      <c r="CT40" s="626"/>
      <c r="CU40" s="626"/>
      <c r="CV40" s="626"/>
      <c r="CW40" s="626"/>
      <c r="CX40" s="626"/>
      <c r="CY40" s="627"/>
      <c r="CZ40" s="659">
        <v>4.8</v>
      </c>
      <c r="DA40" s="660"/>
      <c r="DB40" s="660"/>
      <c r="DC40" s="661"/>
      <c r="DD40" s="634">
        <v>470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654948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352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2695183</v>
      </c>
      <c r="CS42" s="626"/>
      <c r="CT42" s="626"/>
      <c r="CU42" s="626"/>
      <c r="CV42" s="626"/>
      <c r="CW42" s="626"/>
      <c r="CX42" s="626"/>
      <c r="CY42" s="627"/>
      <c r="CZ42" s="659">
        <v>23.8</v>
      </c>
      <c r="DA42" s="708"/>
      <c r="DB42" s="708"/>
      <c r="DC42" s="709"/>
      <c r="DD42" s="634">
        <v>266183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2642115</v>
      </c>
      <c r="CS44" s="626"/>
      <c r="CT44" s="626"/>
      <c r="CU44" s="626"/>
      <c r="CV44" s="626"/>
      <c r="CW44" s="626"/>
      <c r="CX44" s="626"/>
      <c r="CY44" s="627"/>
      <c r="CZ44" s="659">
        <v>23.3</v>
      </c>
      <c r="DA44" s="708"/>
      <c r="DB44" s="708"/>
      <c r="DC44" s="709"/>
      <c r="DD44" s="634">
        <v>259190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1995401</v>
      </c>
      <c r="CS45" s="657"/>
      <c r="CT45" s="657"/>
      <c r="CU45" s="657"/>
      <c r="CV45" s="657"/>
      <c r="CW45" s="657"/>
      <c r="CX45" s="657"/>
      <c r="CY45" s="658"/>
      <c r="CZ45" s="659">
        <v>17.600000000000001</v>
      </c>
      <c r="DA45" s="660"/>
      <c r="DB45" s="660"/>
      <c r="DC45" s="661"/>
      <c r="DD45" s="634">
        <v>59512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601408</v>
      </c>
      <c r="CS46" s="626"/>
      <c r="CT46" s="626"/>
      <c r="CU46" s="626"/>
      <c r="CV46" s="626"/>
      <c r="CW46" s="626"/>
      <c r="CX46" s="626"/>
      <c r="CY46" s="627"/>
      <c r="CZ46" s="659">
        <v>5.3</v>
      </c>
      <c r="DA46" s="708"/>
      <c r="DB46" s="708"/>
      <c r="DC46" s="709"/>
      <c r="DD46" s="634">
        <v>192778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53068</v>
      </c>
      <c r="CS47" s="657"/>
      <c r="CT47" s="657"/>
      <c r="CU47" s="657"/>
      <c r="CV47" s="657"/>
      <c r="CW47" s="657"/>
      <c r="CX47" s="657"/>
      <c r="CY47" s="658"/>
      <c r="CZ47" s="659">
        <v>0.5</v>
      </c>
      <c r="DA47" s="660"/>
      <c r="DB47" s="660"/>
      <c r="DC47" s="661"/>
      <c r="DD47" s="634">
        <v>6993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11343909</v>
      </c>
      <c r="CS49" s="693"/>
      <c r="CT49" s="693"/>
      <c r="CU49" s="693"/>
      <c r="CV49" s="693"/>
      <c r="CW49" s="693"/>
      <c r="CX49" s="693"/>
      <c r="CY49" s="720"/>
      <c r="CZ49" s="721">
        <v>100</v>
      </c>
      <c r="DA49" s="722"/>
      <c r="DB49" s="722"/>
      <c r="DC49" s="723"/>
      <c r="DD49" s="724">
        <v>6195517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11626</v>
      </c>
      <c r="R7" s="755"/>
      <c r="S7" s="755"/>
      <c r="T7" s="755"/>
      <c r="U7" s="755"/>
      <c r="V7" s="755">
        <v>11502</v>
      </c>
      <c r="W7" s="755"/>
      <c r="X7" s="755"/>
      <c r="Y7" s="755"/>
      <c r="Z7" s="755"/>
      <c r="AA7" s="755">
        <v>124</v>
      </c>
      <c r="AB7" s="755"/>
      <c r="AC7" s="755"/>
      <c r="AD7" s="755"/>
      <c r="AE7" s="756"/>
      <c r="AF7" s="757">
        <v>43</v>
      </c>
      <c r="AG7" s="758"/>
      <c r="AH7" s="758"/>
      <c r="AI7" s="758"/>
      <c r="AJ7" s="759"/>
      <c r="AK7" s="794">
        <v>155</v>
      </c>
      <c r="AL7" s="795"/>
      <c r="AM7" s="795"/>
      <c r="AN7" s="795"/>
      <c r="AO7" s="795"/>
      <c r="AP7" s="795">
        <v>15636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-7</v>
      </c>
      <c r="CI7" s="792"/>
      <c r="CJ7" s="792"/>
      <c r="CK7" s="792"/>
      <c r="CL7" s="793"/>
      <c r="CM7" s="791"/>
      <c r="CN7" s="792"/>
      <c r="CO7" s="792"/>
      <c r="CP7" s="792"/>
      <c r="CQ7" s="793"/>
      <c r="CR7" s="791">
        <v>10</v>
      </c>
      <c r="CS7" s="792"/>
      <c r="CT7" s="792"/>
      <c r="CU7" s="792"/>
      <c r="CV7" s="793"/>
      <c r="CW7" s="791" t="s">
        <v>550</v>
      </c>
      <c r="CX7" s="792"/>
      <c r="CY7" s="792"/>
      <c r="CZ7" s="792"/>
      <c r="DA7" s="793"/>
      <c r="DB7" s="791">
        <v>181</v>
      </c>
      <c r="DC7" s="792"/>
      <c r="DD7" s="792"/>
      <c r="DE7" s="792"/>
      <c r="DF7" s="793"/>
      <c r="DG7" s="791" t="s">
        <v>551</v>
      </c>
      <c r="DH7" s="792"/>
      <c r="DI7" s="792"/>
      <c r="DJ7" s="792"/>
      <c r="DK7" s="793"/>
      <c r="DL7" s="791" t="s">
        <v>552</v>
      </c>
      <c r="DM7" s="792"/>
      <c r="DN7" s="792"/>
      <c r="DO7" s="792"/>
      <c r="DP7" s="793"/>
      <c r="DQ7" s="791" t="s">
        <v>552</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-2</v>
      </c>
      <c r="CI8" s="802"/>
      <c r="CJ8" s="802"/>
      <c r="CK8" s="802"/>
      <c r="CL8" s="803"/>
      <c r="CM8" s="801">
        <v>78</v>
      </c>
      <c r="CN8" s="802"/>
      <c r="CO8" s="802"/>
      <c r="CP8" s="802"/>
      <c r="CQ8" s="803"/>
      <c r="CR8" s="801">
        <v>81</v>
      </c>
      <c r="CS8" s="802"/>
      <c r="CT8" s="802"/>
      <c r="CU8" s="802"/>
      <c r="CV8" s="803"/>
      <c r="CW8" s="801" t="s">
        <v>550</v>
      </c>
      <c r="CX8" s="802"/>
      <c r="CY8" s="802"/>
      <c r="CZ8" s="802"/>
      <c r="DA8" s="803"/>
      <c r="DB8" s="801">
        <v>0</v>
      </c>
      <c r="DC8" s="802"/>
      <c r="DD8" s="802"/>
      <c r="DE8" s="802"/>
      <c r="DF8" s="803"/>
      <c r="DG8" s="801" t="s">
        <v>550</v>
      </c>
      <c r="DH8" s="802"/>
      <c r="DI8" s="802"/>
      <c r="DJ8" s="802"/>
      <c r="DK8" s="803"/>
      <c r="DL8" s="801" t="s">
        <v>550</v>
      </c>
      <c r="DM8" s="802"/>
      <c r="DN8" s="802"/>
      <c r="DO8" s="802"/>
      <c r="DP8" s="803"/>
      <c r="DQ8" s="801" t="s">
        <v>550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11626</v>
      </c>
      <c r="R23" s="814"/>
      <c r="S23" s="814"/>
      <c r="T23" s="814"/>
      <c r="U23" s="814"/>
      <c r="V23" s="814">
        <v>11502</v>
      </c>
      <c r="W23" s="814"/>
      <c r="X23" s="814"/>
      <c r="Y23" s="814"/>
      <c r="Z23" s="814"/>
      <c r="AA23" s="814">
        <v>124</v>
      </c>
      <c r="AB23" s="814"/>
      <c r="AC23" s="814"/>
      <c r="AD23" s="814"/>
      <c r="AE23" s="815"/>
      <c r="AF23" s="816">
        <v>43</v>
      </c>
      <c r="AG23" s="814"/>
      <c r="AH23" s="814"/>
      <c r="AI23" s="814"/>
      <c r="AJ23" s="817"/>
      <c r="AK23" s="818"/>
      <c r="AL23" s="819"/>
      <c r="AM23" s="819"/>
      <c r="AN23" s="819"/>
      <c r="AO23" s="819"/>
      <c r="AP23" s="814">
        <v>15636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553</v>
      </c>
      <c r="AG26" s="833"/>
      <c r="AH26" s="833"/>
      <c r="AI26" s="833"/>
      <c r="AJ26" s="834"/>
      <c r="AK26" s="738" t="s">
        <v>554</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2829</v>
      </c>
      <c r="R28" s="843"/>
      <c r="S28" s="843"/>
      <c r="T28" s="843"/>
      <c r="U28" s="843"/>
      <c r="V28" s="843">
        <v>2869</v>
      </c>
      <c r="W28" s="843"/>
      <c r="X28" s="843"/>
      <c r="Y28" s="843"/>
      <c r="Z28" s="843"/>
      <c r="AA28" s="843">
        <v>-40</v>
      </c>
      <c r="AB28" s="843"/>
      <c r="AC28" s="843"/>
      <c r="AD28" s="843"/>
      <c r="AE28" s="844"/>
      <c r="AF28" s="845">
        <v>-40</v>
      </c>
      <c r="AG28" s="843"/>
      <c r="AH28" s="843"/>
      <c r="AI28" s="843"/>
      <c r="AJ28" s="846"/>
      <c r="AK28" s="847">
        <v>228</v>
      </c>
      <c r="AL28" s="838"/>
      <c r="AM28" s="838"/>
      <c r="AN28" s="838"/>
      <c r="AO28" s="838"/>
      <c r="AP28" s="838" t="s">
        <v>550</v>
      </c>
      <c r="AQ28" s="838"/>
      <c r="AR28" s="838"/>
      <c r="AS28" s="838"/>
      <c r="AT28" s="838"/>
      <c r="AU28" s="838" t="s">
        <v>550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1897</v>
      </c>
      <c r="R29" s="779"/>
      <c r="S29" s="779"/>
      <c r="T29" s="779"/>
      <c r="U29" s="779"/>
      <c r="V29" s="779">
        <v>1834</v>
      </c>
      <c r="W29" s="779"/>
      <c r="X29" s="779"/>
      <c r="Y29" s="779"/>
      <c r="Z29" s="779"/>
      <c r="AA29" s="779">
        <v>63</v>
      </c>
      <c r="AB29" s="779"/>
      <c r="AC29" s="779"/>
      <c r="AD29" s="779"/>
      <c r="AE29" s="780"/>
      <c r="AF29" s="781">
        <v>63</v>
      </c>
      <c r="AG29" s="782"/>
      <c r="AH29" s="782"/>
      <c r="AI29" s="782"/>
      <c r="AJ29" s="783"/>
      <c r="AK29" s="850">
        <v>276</v>
      </c>
      <c r="AL29" s="851"/>
      <c r="AM29" s="851"/>
      <c r="AN29" s="851"/>
      <c r="AO29" s="851"/>
      <c r="AP29" s="851" t="s">
        <v>550</v>
      </c>
      <c r="AQ29" s="851"/>
      <c r="AR29" s="851"/>
      <c r="AS29" s="851"/>
      <c r="AT29" s="851"/>
      <c r="AU29" s="851" t="s">
        <v>550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287</v>
      </c>
      <c r="R30" s="779"/>
      <c r="S30" s="779"/>
      <c r="T30" s="779"/>
      <c r="U30" s="779"/>
      <c r="V30" s="779">
        <v>279</v>
      </c>
      <c r="W30" s="779"/>
      <c r="X30" s="779"/>
      <c r="Y30" s="779"/>
      <c r="Z30" s="779"/>
      <c r="AA30" s="779">
        <v>8</v>
      </c>
      <c r="AB30" s="779"/>
      <c r="AC30" s="779"/>
      <c r="AD30" s="779"/>
      <c r="AE30" s="780"/>
      <c r="AF30" s="781">
        <v>8</v>
      </c>
      <c r="AG30" s="782"/>
      <c r="AH30" s="782"/>
      <c r="AI30" s="782"/>
      <c r="AJ30" s="783"/>
      <c r="AK30" s="850">
        <v>99</v>
      </c>
      <c r="AL30" s="851"/>
      <c r="AM30" s="851"/>
      <c r="AN30" s="851"/>
      <c r="AO30" s="851"/>
      <c r="AP30" s="851" t="s">
        <v>550</v>
      </c>
      <c r="AQ30" s="851"/>
      <c r="AR30" s="851"/>
      <c r="AS30" s="851"/>
      <c r="AT30" s="851"/>
      <c r="AU30" s="851" t="s">
        <v>550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389</v>
      </c>
      <c r="R31" s="779"/>
      <c r="S31" s="779"/>
      <c r="T31" s="779"/>
      <c r="U31" s="779"/>
      <c r="V31" s="779">
        <v>389</v>
      </c>
      <c r="W31" s="779"/>
      <c r="X31" s="779"/>
      <c r="Y31" s="779"/>
      <c r="Z31" s="779"/>
      <c r="AA31" s="779" t="s">
        <v>547</v>
      </c>
      <c r="AB31" s="779"/>
      <c r="AC31" s="779"/>
      <c r="AD31" s="779"/>
      <c r="AE31" s="780"/>
      <c r="AF31" s="781" t="s">
        <v>112</v>
      </c>
      <c r="AG31" s="782"/>
      <c r="AH31" s="782"/>
      <c r="AI31" s="782"/>
      <c r="AJ31" s="783"/>
      <c r="AK31" s="850">
        <v>50</v>
      </c>
      <c r="AL31" s="851"/>
      <c r="AM31" s="851"/>
      <c r="AN31" s="851"/>
      <c r="AO31" s="851"/>
      <c r="AP31" s="851" t="s">
        <v>550</v>
      </c>
      <c r="AQ31" s="851"/>
      <c r="AR31" s="851"/>
      <c r="AS31" s="851"/>
      <c r="AT31" s="851"/>
      <c r="AU31" s="851" t="s">
        <v>550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42</v>
      </c>
      <c r="R32" s="779"/>
      <c r="S32" s="779"/>
      <c r="T32" s="779"/>
      <c r="U32" s="779"/>
      <c r="V32" s="779">
        <v>42</v>
      </c>
      <c r="W32" s="779"/>
      <c r="X32" s="779"/>
      <c r="Y32" s="779"/>
      <c r="Z32" s="779"/>
      <c r="AA32" s="779" t="s">
        <v>547</v>
      </c>
      <c r="AB32" s="779"/>
      <c r="AC32" s="779"/>
      <c r="AD32" s="779"/>
      <c r="AE32" s="780"/>
      <c r="AF32" s="781" t="s">
        <v>112</v>
      </c>
      <c r="AG32" s="782"/>
      <c r="AH32" s="782"/>
      <c r="AI32" s="782"/>
      <c r="AJ32" s="783"/>
      <c r="AK32" s="850">
        <v>8</v>
      </c>
      <c r="AL32" s="851"/>
      <c r="AM32" s="851"/>
      <c r="AN32" s="851"/>
      <c r="AO32" s="851"/>
      <c r="AP32" s="851" t="s">
        <v>550</v>
      </c>
      <c r="AQ32" s="851"/>
      <c r="AR32" s="851"/>
      <c r="AS32" s="851"/>
      <c r="AT32" s="851"/>
      <c r="AU32" s="851" t="s">
        <v>550</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384</v>
      </c>
      <c r="C33" s="776"/>
      <c r="D33" s="776"/>
      <c r="E33" s="776"/>
      <c r="F33" s="776"/>
      <c r="G33" s="776"/>
      <c r="H33" s="776"/>
      <c r="I33" s="776"/>
      <c r="J33" s="776"/>
      <c r="K33" s="776"/>
      <c r="L33" s="776"/>
      <c r="M33" s="776"/>
      <c r="N33" s="776"/>
      <c r="O33" s="776"/>
      <c r="P33" s="777"/>
      <c r="Q33" s="778">
        <v>298</v>
      </c>
      <c r="R33" s="779"/>
      <c r="S33" s="779"/>
      <c r="T33" s="779"/>
      <c r="U33" s="779"/>
      <c r="V33" s="779">
        <v>291</v>
      </c>
      <c r="W33" s="779"/>
      <c r="X33" s="779"/>
      <c r="Y33" s="779"/>
      <c r="Z33" s="779"/>
      <c r="AA33" s="779">
        <v>7</v>
      </c>
      <c r="AB33" s="779"/>
      <c r="AC33" s="779"/>
      <c r="AD33" s="779"/>
      <c r="AE33" s="780"/>
      <c r="AF33" s="781">
        <v>358</v>
      </c>
      <c r="AG33" s="782"/>
      <c r="AH33" s="782"/>
      <c r="AI33" s="782"/>
      <c r="AJ33" s="783"/>
      <c r="AK33" s="850">
        <v>36</v>
      </c>
      <c r="AL33" s="851"/>
      <c r="AM33" s="851"/>
      <c r="AN33" s="851"/>
      <c r="AO33" s="851"/>
      <c r="AP33" s="851">
        <v>1330</v>
      </c>
      <c r="AQ33" s="851"/>
      <c r="AR33" s="851"/>
      <c r="AS33" s="851"/>
      <c r="AT33" s="851"/>
      <c r="AU33" s="851">
        <v>281</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98</v>
      </c>
      <c r="R34" s="779"/>
      <c r="S34" s="779"/>
      <c r="T34" s="779"/>
      <c r="U34" s="779"/>
      <c r="V34" s="779">
        <v>89</v>
      </c>
      <c r="W34" s="779"/>
      <c r="X34" s="779"/>
      <c r="Y34" s="779"/>
      <c r="Z34" s="779"/>
      <c r="AA34" s="779">
        <v>9</v>
      </c>
      <c r="AB34" s="779"/>
      <c r="AC34" s="779"/>
      <c r="AD34" s="779"/>
      <c r="AE34" s="780"/>
      <c r="AF34" s="781">
        <v>9</v>
      </c>
      <c r="AG34" s="782"/>
      <c r="AH34" s="782"/>
      <c r="AI34" s="782"/>
      <c r="AJ34" s="783"/>
      <c r="AK34" s="850" t="s">
        <v>478</v>
      </c>
      <c r="AL34" s="851"/>
      <c r="AM34" s="851"/>
      <c r="AN34" s="851"/>
      <c r="AO34" s="851"/>
      <c r="AP34" s="851">
        <v>734</v>
      </c>
      <c r="AQ34" s="851"/>
      <c r="AR34" s="851"/>
      <c r="AS34" s="851"/>
      <c r="AT34" s="851"/>
      <c r="AU34" s="851" t="s">
        <v>550</v>
      </c>
      <c r="AV34" s="851"/>
      <c r="AW34" s="851"/>
      <c r="AX34" s="851"/>
      <c r="AY34" s="851"/>
      <c r="AZ34" s="852"/>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397</v>
      </c>
      <c r="AG63" s="862"/>
      <c r="AH63" s="862"/>
      <c r="AI63" s="862"/>
      <c r="AJ63" s="863"/>
      <c r="AK63" s="864"/>
      <c r="AL63" s="859"/>
      <c r="AM63" s="859"/>
      <c r="AN63" s="859"/>
      <c r="AO63" s="859"/>
      <c r="AP63" s="862">
        <v>2064</v>
      </c>
      <c r="AQ63" s="862"/>
      <c r="AR63" s="862"/>
      <c r="AS63" s="862"/>
      <c r="AT63" s="862"/>
      <c r="AU63" s="862">
        <v>281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1476</v>
      </c>
      <c r="R68" s="886"/>
      <c r="S68" s="886"/>
      <c r="T68" s="886"/>
      <c r="U68" s="886"/>
      <c r="V68" s="886">
        <v>1476</v>
      </c>
      <c r="W68" s="886"/>
      <c r="X68" s="886"/>
      <c r="Y68" s="886"/>
      <c r="Z68" s="886"/>
      <c r="AA68" s="886"/>
      <c r="AB68" s="886"/>
      <c r="AC68" s="886"/>
      <c r="AD68" s="886"/>
      <c r="AE68" s="886"/>
      <c r="AF68" s="886"/>
      <c r="AG68" s="886"/>
      <c r="AH68" s="886"/>
      <c r="AI68" s="886"/>
      <c r="AJ68" s="886"/>
      <c r="AK68" s="886"/>
      <c r="AL68" s="886"/>
      <c r="AM68" s="886"/>
      <c r="AN68" s="886"/>
      <c r="AO68" s="886"/>
      <c r="AP68" s="886">
        <v>1274</v>
      </c>
      <c r="AQ68" s="886"/>
      <c r="AR68" s="886"/>
      <c r="AS68" s="886"/>
      <c r="AT68" s="886"/>
      <c r="AU68" s="886">
        <v>109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13</v>
      </c>
      <c r="R69" s="851"/>
      <c r="S69" s="851"/>
      <c r="T69" s="851"/>
      <c r="U69" s="851"/>
      <c r="V69" s="851">
        <v>4</v>
      </c>
      <c r="W69" s="851"/>
      <c r="X69" s="851"/>
      <c r="Y69" s="851"/>
      <c r="Z69" s="851"/>
      <c r="AA69" s="851">
        <v>9</v>
      </c>
      <c r="AB69" s="851"/>
      <c r="AC69" s="851"/>
      <c r="AD69" s="851"/>
      <c r="AE69" s="851"/>
      <c r="AF69" s="851">
        <v>9</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42</v>
      </c>
      <c r="R70" s="851"/>
      <c r="S70" s="851"/>
      <c r="T70" s="851"/>
      <c r="U70" s="851"/>
      <c r="V70" s="851">
        <v>42</v>
      </c>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5778</v>
      </c>
      <c r="R71" s="851"/>
      <c r="S71" s="851"/>
      <c r="T71" s="851"/>
      <c r="U71" s="851"/>
      <c r="V71" s="851">
        <v>4940</v>
      </c>
      <c r="W71" s="851"/>
      <c r="X71" s="851"/>
      <c r="Y71" s="851"/>
      <c r="Z71" s="851"/>
      <c r="AA71" s="851">
        <v>838</v>
      </c>
      <c r="AB71" s="851"/>
      <c r="AC71" s="851"/>
      <c r="AD71" s="851"/>
      <c r="AE71" s="851"/>
      <c r="AF71" s="851">
        <v>836</v>
      </c>
      <c r="AG71" s="851"/>
      <c r="AH71" s="851"/>
      <c r="AI71" s="851"/>
      <c r="AJ71" s="851"/>
      <c r="AK71" s="851">
        <v>4</v>
      </c>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13</v>
      </c>
      <c r="R72" s="851"/>
      <c r="S72" s="851"/>
      <c r="T72" s="851"/>
      <c r="U72" s="851"/>
      <c r="V72" s="851">
        <v>13</v>
      </c>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970</v>
      </c>
      <c r="R73" s="851"/>
      <c r="S73" s="851"/>
      <c r="T73" s="851"/>
      <c r="U73" s="851"/>
      <c r="V73" s="851">
        <v>922</v>
      </c>
      <c r="W73" s="851"/>
      <c r="X73" s="851"/>
      <c r="Y73" s="851"/>
      <c r="Z73" s="851"/>
      <c r="AA73" s="851">
        <v>48</v>
      </c>
      <c r="AB73" s="851"/>
      <c r="AC73" s="851"/>
      <c r="AD73" s="851"/>
      <c r="AE73" s="851"/>
      <c r="AF73" s="851">
        <v>48</v>
      </c>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58</v>
      </c>
      <c r="R74" s="851"/>
      <c r="S74" s="851"/>
      <c r="T74" s="851"/>
      <c r="U74" s="851"/>
      <c r="V74" s="851">
        <v>50</v>
      </c>
      <c r="W74" s="851"/>
      <c r="X74" s="851"/>
      <c r="Y74" s="851"/>
      <c r="Z74" s="851"/>
      <c r="AA74" s="851">
        <v>8</v>
      </c>
      <c r="AB74" s="851"/>
      <c r="AC74" s="851"/>
      <c r="AD74" s="851"/>
      <c r="AE74" s="851"/>
      <c r="AF74" s="851">
        <v>8</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899">
        <v>143587</v>
      </c>
      <c r="R75" s="900"/>
      <c r="S75" s="900"/>
      <c r="T75" s="900"/>
      <c r="U75" s="850"/>
      <c r="V75" s="901">
        <v>136996</v>
      </c>
      <c r="W75" s="900"/>
      <c r="X75" s="900"/>
      <c r="Y75" s="900"/>
      <c r="Z75" s="850"/>
      <c r="AA75" s="901">
        <v>6591</v>
      </c>
      <c r="AB75" s="900"/>
      <c r="AC75" s="900"/>
      <c r="AD75" s="900"/>
      <c r="AE75" s="850"/>
      <c r="AF75" s="901">
        <v>6591</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546</v>
      </c>
      <c r="C76" s="894"/>
      <c r="D76" s="894"/>
      <c r="E76" s="894"/>
      <c r="F76" s="894"/>
      <c r="G76" s="894"/>
      <c r="H76" s="894"/>
      <c r="I76" s="894"/>
      <c r="J76" s="894"/>
      <c r="K76" s="894"/>
      <c r="L76" s="894"/>
      <c r="M76" s="894"/>
      <c r="N76" s="894"/>
      <c r="O76" s="894"/>
      <c r="P76" s="895"/>
      <c r="Q76" s="899">
        <v>151</v>
      </c>
      <c r="R76" s="900"/>
      <c r="S76" s="900"/>
      <c r="T76" s="900"/>
      <c r="U76" s="850"/>
      <c r="V76" s="901">
        <v>142</v>
      </c>
      <c r="W76" s="900"/>
      <c r="X76" s="900"/>
      <c r="Y76" s="900"/>
      <c r="Z76" s="850"/>
      <c r="AA76" s="901">
        <v>9</v>
      </c>
      <c r="AB76" s="900"/>
      <c r="AC76" s="900"/>
      <c r="AD76" s="900"/>
      <c r="AE76" s="850"/>
      <c r="AF76" s="901">
        <v>9</v>
      </c>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7501</v>
      </c>
      <c r="AG88" s="862"/>
      <c r="AH88" s="862"/>
      <c r="AI88" s="862"/>
      <c r="AJ88" s="862"/>
      <c r="AK88" s="859"/>
      <c r="AL88" s="859"/>
      <c r="AM88" s="859"/>
      <c r="AN88" s="859"/>
      <c r="AO88" s="859"/>
      <c r="AP88" s="862">
        <v>1274</v>
      </c>
      <c r="AQ88" s="862"/>
      <c r="AR88" s="862"/>
      <c r="AS88" s="862"/>
      <c r="AT88" s="862"/>
      <c r="AU88" s="862">
        <v>109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91</v>
      </c>
      <c r="CS102" s="870"/>
      <c r="CT102" s="870"/>
      <c r="CU102" s="870"/>
      <c r="CV102" s="913"/>
      <c r="CW102" s="912"/>
      <c r="CX102" s="870"/>
      <c r="CY102" s="870"/>
      <c r="CZ102" s="870"/>
      <c r="DA102" s="913"/>
      <c r="DB102" s="912">
        <v>181</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1599025</v>
      </c>
      <c r="AB110" s="922"/>
      <c r="AC110" s="922"/>
      <c r="AD110" s="922"/>
      <c r="AE110" s="923"/>
      <c r="AF110" s="924">
        <v>1663949</v>
      </c>
      <c r="AG110" s="922"/>
      <c r="AH110" s="922"/>
      <c r="AI110" s="922"/>
      <c r="AJ110" s="923"/>
      <c r="AK110" s="924">
        <v>1660960</v>
      </c>
      <c r="AL110" s="922"/>
      <c r="AM110" s="922"/>
      <c r="AN110" s="922"/>
      <c r="AO110" s="923"/>
      <c r="AP110" s="925">
        <v>38</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15044622</v>
      </c>
      <c r="BR110" s="957"/>
      <c r="BS110" s="957"/>
      <c r="BT110" s="957"/>
      <c r="BU110" s="957"/>
      <c r="BV110" s="957">
        <v>15032858</v>
      </c>
      <c r="BW110" s="957"/>
      <c r="BX110" s="957"/>
      <c r="BY110" s="957"/>
      <c r="BZ110" s="957"/>
      <c r="CA110" s="957">
        <v>15636348</v>
      </c>
      <c r="CB110" s="957"/>
      <c r="CC110" s="957"/>
      <c r="CD110" s="957"/>
      <c r="CE110" s="957"/>
      <c r="CF110" s="971">
        <v>357.4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210591</v>
      </c>
      <c r="BR112" s="950"/>
      <c r="BS112" s="950"/>
      <c r="BT112" s="950"/>
      <c r="BU112" s="950"/>
      <c r="BV112" s="950">
        <v>221362</v>
      </c>
      <c r="BW112" s="950"/>
      <c r="BX112" s="950"/>
      <c r="BY112" s="950"/>
      <c r="BZ112" s="950"/>
      <c r="CA112" s="950">
        <v>280573</v>
      </c>
      <c r="CB112" s="950"/>
      <c r="CC112" s="950"/>
      <c r="CD112" s="950"/>
      <c r="CE112" s="950"/>
      <c r="CF112" s="944">
        <v>6.4</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23266</v>
      </c>
      <c r="AB113" s="964"/>
      <c r="AC113" s="964"/>
      <c r="AD113" s="964"/>
      <c r="AE113" s="965"/>
      <c r="AF113" s="966">
        <v>24003</v>
      </c>
      <c r="AG113" s="964"/>
      <c r="AH113" s="964"/>
      <c r="AI113" s="964"/>
      <c r="AJ113" s="965"/>
      <c r="AK113" s="966">
        <v>29412</v>
      </c>
      <c r="AL113" s="964"/>
      <c r="AM113" s="964"/>
      <c r="AN113" s="964"/>
      <c r="AO113" s="965"/>
      <c r="AP113" s="967">
        <v>0.7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247003</v>
      </c>
      <c r="BR113" s="950"/>
      <c r="BS113" s="950"/>
      <c r="BT113" s="950"/>
      <c r="BU113" s="950"/>
      <c r="BV113" s="950">
        <v>181945</v>
      </c>
      <c r="BW113" s="950"/>
      <c r="BX113" s="950"/>
      <c r="BY113" s="950"/>
      <c r="BZ113" s="950"/>
      <c r="CA113" s="950">
        <v>109069</v>
      </c>
      <c r="CB113" s="950"/>
      <c r="CC113" s="950"/>
      <c r="CD113" s="950"/>
      <c r="CE113" s="950"/>
      <c r="CF113" s="944">
        <v>2.5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64778</v>
      </c>
      <c r="AB114" s="989"/>
      <c r="AC114" s="989"/>
      <c r="AD114" s="989"/>
      <c r="AE114" s="990"/>
      <c r="AF114" s="991">
        <v>70985</v>
      </c>
      <c r="AG114" s="989"/>
      <c r="AH114" s="989"/>
      <c r="AI114" s="989"/>
      <c r="AJ114" s="990"/>
      <c r="AK114" s="991">
        <v>61684</v>
      </c>
      <c r="AL114" s="989"/>
      <c r="AM114" s="989"/>
      <c r="AN114" s="989"/>
      <c r="AO114" s="990"/>
      <c r="AP114" s="992">
        <v>1.4</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1726978</v>
      </c>
      <c r="BR114" s="950"/>
      <c r="BS114" s="950"/>
      <c r="BT114" s="950"/>
      <c r="BU114" s="950"/>
      <c r="BV114" s="950">
        <v>1602206</v>
      </c>
      <c r="BW114" s="950"/>
      <c r="BX114" s="950"/>
      <c r="BY114" s="950"/>
      <c r="BZ114" s="950"/>
      <c r="CA114" s="950">
        <v>1504064</v>
      </c>
      <c r="CB114" s="950"/>
      <c r="CC114" s="950"/>
      <c r="CD114" s="950"/>
      <c r="CE114" s="950"/>
      <c r="CF114" s="944">
        <v>34.4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385</v>
      </c>
      <c r="AB116" s="989"/>
      <c r="AC116" s="989"/>
      <c r="AD116" s="989"/>
      <c r="AE116" s="990"/>
      <c r="AF116" s="991">
        <v>284</v>
      </c>
      <c r="AG116" s="989"/>
      <c r="AH116" s="989"/>
      <c r="AI116" s="989"/>
      <c r="AJ116" s="990"/>
      <c r="AK116" s="991">
        <v>817</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1687454</v>
      </c>
      <c r="AB117" s="1007"/>
      <c r="AC117" s="1007"/>
      <c r="AD117" s="1007"/>
      <c r="AE117" s="1008"/>
      <c r="AF117" s="1009">
        <v>1759221</v>
      </c>
      <c r="AG117" s="1007"/>
      <c r="AH117" s="1007"/>
      <c r="AI117" s="1007"/>
      <c r="AJ117" s="1008"/>
      <c r="AK117" s="1009">
        <v>1752873</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17229194</v>
      </c>
      <c r="BR119" s="1028"/>
      <c r="BS119" s="1028"/>
      <c r="BT119" s="1028"/>
      <c r="BU119" s="1028"/>
      <c r="BV119" s="1028">
        <v>17038371</v>
      </c>
      <c r="BW119" s="1028"/>
      <c r="BX119" s="1028"/>
      <c r="BY119" s="1028"/>
      <c r="BZ119" s="1028"/>
      <c r="CA119" s="1028">
        <v>17530054</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1878930</v>
      </c>
      <c r="BR120" s="957"/>
      <c r="BS120" s="957"/>
      <c r="BT120" s="957"/>
      <c r="BU120" s="957"/>
      <c r="BV120" s="957">
        <v>2192206</v>
      </c>
      <c r="BW120" s="957"/>
      <c r="BX120" s="957"/>
      <c r="BY120" s="957"/>
      <c r="BZ120" s="957"/>
      <c r="CA120" s="957">
        <v>2298315</v>
      </c>
      <c r="CB120" s="957"/>
      <c r="CC120" s="957"/>
      <c r="CD120" s="957"/>
      <c r="CE120" s="957"/>
      <c r="CF120" s="971">
        <v>52.5</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210591</v>
      </c>
      <c r="DH120" s="957"/>
      <c r="DI120" s="957"/>
      <c r="DJ120" s="957"/>
      <c r="DK120" s="957"/>
      <c r="DL120" s="957">
        <v>221362</v>
      </c>
      <c r="DM120" s="957"/>
      <c r="DN120" s="957"/>
      <c r="DO120" s="957"/>
      <c r="DP120" s="957"/>
      <c r="DQ120" s="957">
        <v>280573</v>
      </c>
      <c r="DR120" s="957"/>
      <c r="DS120" s="957"/>
      <c r="DT120" s="957"/>
      <c r="DU120" s="957"/>
      <c r="DV120" s="958">
        <v>6.4</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329673</v>
      </c>
      <c r="BR121" s="950"/>
      <c r="BS121" s="950"/>
      <c r="BT121" s="950"/>
      <c r="BU121" s="950"/>
      <c r="BV121" s="950">
        <v>274372</v>
      </c>
      <c r="BW121" s="950"/>
      <c r="BX121" s="950"/>
      <c r="BY121" s="950"/>
      <c r="BZ121" s="950"/>
      <c r="CA121" s="950">
        <v>223437</v>
      </c>
      <c r="CB121" s="950"/>
      <c r="CC121" s="950"/>
      <c r="CD121" s="950"/>
      <c r="CE121" s="950"/>
      <c r="CF121" s="944">
        <v>5.0999999999999996</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8217157</v>
      </c>
      <c r="BR122" s="1028"/>
      <c r="BS122" s="1028"/>
      <c r="BT122" s="1028"/>
      <c r="BU122" s="1028"/>
      <c r="BV122" s="1028">
        <v>8598831</v>
      </c>
      <c r="BW122" s="1028"/>
      <c r="BX122" s="1028"/>
      <c r="BY122" s="1028"/>
      <c r="BZ122" s="1028"/>
      <c r="CA122" s="1028">
        <v>8425088</v>
      </c>
      <c r="CB122" s="1028"/>
      <c r="CC122" s="1028"/>
      <c r="CD122" s="1028"/>
      <c r="CE122" s="1028"/>
      <c r="CF122" s="1048">
        <v>192.6</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10425760</v>
      </c>
      <c r="BR123" s="1096"/>
      <c r="BS123" s="1096"/>
      <c r="BT123" s="1096"/>
      <c r="BU123" s="1096"/>
      <c r="BV123" s="1096">
        <v>11065409</v>
      </c>
      <c r="BW123" s="1096"/>
      <c r="BX123" s="1096"/>
      <c r="BY123" s="1096"/>
      <c r="BZ123" s="1096"/>
      <c r="CA123" s="1096">
        <v>10946840</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152.9</v>
      </c>
      <c r="BR124" s="1058"/>
      <c r="BS124" s="1058"/>
      <c r="BT124" s="1058"/>
      <c r="BU124" s="1058"/>
      <c r="BV124" s="1058">
        <v>131</v>
      </c>
      <c r="BW124" s="1058"/>
      <c r="BX124" s="1058"/>
      <c r="BY124" s="1058"/>
      <c r="BZ124" s="1058"/>
      <c r="CA124" s="1058">
        <v>150.4</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70637</v>
      </c>
      <c r="AB128" s="1078"/>
      <c r="AC128" s="1078"/>
      <c r="AD128" s="1078"/>
      <c r="AE128" s="1079"/>
      <c r="AF128" s="1080">
        <v>72144</v>
      </c>
      <c r="AG128" s="1078"/>
      <c r="AH128" s="1078"/>
      <c r="AI128" s="1078"/>
      <c r="AJ128" s="1079"/>
      <c r="AK128" s="1080">
        <v>64734</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14.9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5356930</v>
      </c>
      <c r="AB129" s="989"/>
      <c r="AC129" s="989"/>
      <c r="AD129" s="989"/>
      <c r="AE129" s="990"/>
      <c r="AF129" s="991">
        <v>5465831</v>
      </c>
      <c r="AG129" s="989"/>
      <c r="AH129" s="989"/>
      <c r="AI129" s="989"/>
      <c r="AJ129" s="990"/>
      <c r="AK129" s="991">
        <v>5154775</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19.899999999999999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909685</v>
      </c>
      <c r="AB130" s="989"/>
      <c r="AC130" s="989"/>
      <c r="AD130" s="989"/>
      <c r="AE130" s="990"/>
      <c r="AF130" s="991">
        <v>907481</v>
      </c>
      <c r="AG130" s="989"/>
      <c r="AH130" s="989"/>
      <c r="AI130" s="989"/>
      <c r="AJ130" s="990"/>
      <c r="AK130" s="991">
        <v>780178</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17.899999999999999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4447245</v>
      </c>
      <c r="AB131" s="1014"/>
      <c r="AC131" s="1014"/>
      <c r="AD131" s="1014"/>
      <c r="AE131" s="1015"/>
      <c r="AF131" s="1013">
        <v>4558350</v>
      </c>
      <c r="AG131" s="1014"/>
      <c r="AH131" s="1014"/>
      <c r="AI131" s="1014"/>
      <c r="AJ131" s="1015"/>
      <c r="AK131" s="1013">
        <v>4374597</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150.4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15.900450729999999</v>
      </c>
      <c r="AB132" s="1130"/>
      <c r="AC132" s="1130"/>
      <c r="AD132" s="1130"/>
      <c r="AE132" s="1131"/>
      <c r="AF132" s="1132">
        <v>17.102591950000001</v>
      </c>
      <c r="AG132" s="1130"/>
      <c r="AH132" s="1130"/>
      <c r="AI132" s="1130"/>
      <c r="AJ132" s="1131"/>
      <c r="AK132" s="1132">
        <v>20.755306149999999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16.7</v>
      </c>
      <c r="AB133" s="1113"/>
      <c r="AC133" s="1113"/>
      <c r="AD133" s="1113"/>
      <c r="AE133" s="1114"/>
      <c r="AF133" s="1112">
        <v>16.7</v>
      </c>
      <c r="AG133" s="1113"/>
      <c r="AH133" s="1113"/>
      <c r="AI133" s="1113"/>
      <c r="AJ133" s="1114"/>
      <c r="AK133" s="1112">
        <v>17.899999999999999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1914815</v>
      </c>
      <c r="L9" s="266">
        <v>133950</v>
      </c>
      <c r="M9" s="267">
        <v>88814</v>
      </c>
      <c r="N9" s="268">
        <v>50.8</v>
      </c>
    </row>
    <row r="10" spans="1:16" x14ac:dyDescent="0.15">
      <c r="A10" s="250"/>
      <c r="B10" s="246"/>
      <c r="C10" s="246"/>
      <c r="D10" s="246"/>
      <c r="E10" s="246"/>
      <c r="F10" s="246"/>
      <c r="G10" s="1152" t="s">
        <v>475</v>
      </c>
      <c r="H10" s="1153"/>
      <c r="I10" s="1153"/>
      <c r="J10" s="1154"/>
      <c r="K10" s="269">
        <v>136986</v>
      </c>
      <c r="L10" s="270">
        <v>9583</v>
      </c>
      <c r="M10" s="271">
        <v>7348</v>
      </c>
      <c r="N10" s="272">
        <v>30.4</v>
      </c>
    </row>
    <row r="11" spans="1:16" ht="13.5" customHeight="1" x14ac:dyDescent="0.15">
      <c r="A11" s="250"/>
      <c r="B11" s="246"/>
      <c r="C11" s="246"/>
      <c r="D11" s="246"/>
      <c r="E11" s="246"/>
      <c r="F11" s="246"/>
      <c r="G11" s="1152" t="s">
        <v>476</v>
      </c>
      <c r="H11" s="1153"/>
      <c r="I11" s="1153"/>
      <c r="J11" s="1154"/>
      <c r="K11" s="269">
        <v>21721</v>
      </c>
      <c r="L11" s="270">
        <v>1519</v>
      </c>
      <c r="M11" s="271">
        <v>9064</v>
      </c>
      <c r="N11" s="272">
        <v>-83.2</v>
      </c>
    </row>
    <row r="12" spans="1:16" ht="13.5" customHeight="1" x14ac:dyDescent="0.15">
      <c r="A12" s="250"/>
      <c r="B12" s="246"/>
      <c r="C12" s="246"/>
      <c r="D12" s="246"/>
      <c r="E12" s="246"/>
      <c r="F12" s="246"/>
      <c r="G12" s="1152" t="s">
        <v>477</v>
      </c>
      <c r="H12" s="1153"/>
      <c r="I12" s="1153"/>
      <c r="J12" s="1154"/>
      <c r="K12" s="269" t="s">
        <v>478</v>
      </c>
      <c r="L12" s="270" t="s">
        <v>478</v>
      </c>
      <c r="M12" s="271">
        <v>917</v>
      </c>
      <c r="N12" s="272" t="s">
        <v>478</v>
      </c>
    </row>
    <row r="13" spans="1:16" ht="13.5" customHeight="1" x14ac:dyDescent="0.15">
      <c r="A13" s="250"/>
      <c r="B13" s="246"/>
      <c r="C13" s="246"/>
      <c r="D13" s="246"/>
      <c r="E13" s="246"/>
      <c r="F13" s="246"/>
      <c r="G13" s="1152" t="s">
        <v>479</v>
      </c>
      <c r="H13" s="1153"/>
      <c r="I13" s="1153"/>
      <c r="J13" s="1154"/>
      <c r="K13" s="269" t="s">
        <v>478</v>
      </c>
      <c r="L13" s="270" t="s">
        <v>478</v>
      </c>
      <c r="M13" s="271">
        <v>11</v>
      </c>
      <c r="N13" s="272" t="s">
        <v>478</v>
      </c>
    </row>
    <row r="14" spans="1:16" ht="13.5" customHeight="1" x14ac:dyDescent="0.15">
      <c r="A14" s="250"/>
      <c r="B14" s="246"/>
      <c r="C14" s="246"/>
      <c r="D14" s="246"/>
      <c r="E14" s="246"/>
      <c r="F14" s="246"/>
      <c r="G14" s="1152" t="s">
        <v>480</v>
      </c>
      <c r="H14" s="1153"/>
      <c r="I14" s="1153"/>
      <c r="J14" s="1154"/>
      <c r="K14" s="269" t="s">
        <v>478</v>
      </c>
      <c r="L14" s="270" t="s">
        <v>478</v>
      </c>
      <c r="M14" s="271">
        <v>3976</v>
      </c>
      <c r="N14" s="272" t="s">
        <v>478</v>
      </c>
    </row>
    <row r="15" spans="1:16" ht="13.5" customHeight="1" x14ac:dyDescent="0.15">
      <c r="A15" s="250"/>
      <c r="B15" s="246"/>
      <c r="C15" s="246"/>
      <c r="D15" s="246"/>
      <c r="E15" s="246"/>
      <c r="F15" s="246"/>
      <c r="G15" s="1152" t="s">
        <v>481</v>
      </c>
      <c r="H15" s="1153"/>
      <c r="I15" s="1153"/>
      <c r="J15" s="1154"/>
      <c r="K15" s="269" t="s">
        <v>478</v>
      </c>
      <c r="L15" s="270" t="s">
        <v>478</v>
      </c>
      <c r="M15" s="271">
        <v>2094</v>
      </c>
      <c r="N15" s="272" t="s">
        <v>478</v>
      </c>
    </row>
    <row r="16" spans="1:16" x14ac:dyDescent="0.15">
      <c r="A16" s="250"/>
      <c r="B16" s="246"/>
      <c r="C16" s="246"/>
      <c r="D16" s="246"/>
      <c r="E16" s="246"/>
      <c r="F16" s="246"/>
      <c r="G16" s="1155" t="s">
        <v>482</v>
      </c>
      <c r="H16" s="1156"/>
      <c r="I16" s="1156"/>
      <c r="J16" s="1157"/>
      <c r="K16" s="270">
        <v>-257982</v>
      </c>
      <c r="L16" s="270">
        <v>-18047</v>
      </c>
      <c r="M16" s="271">
        <v>-9674</v>
      </c>
      <c r="N16" s="272">
        <v>86.6</v>
      </c>
    </row>
    <row r="17" spans="1:16" x14ac:dyDescent="0.15">
      <c r="A17" s="250"/>
      <c r="B17" s="246"/>
      <c r="C17" s="246"/>
      <c r="D17" s="246"/>
      <c r="E17" s="246"/>
      <c r="F17" s="246"/>
      <c r="G17" s="1155" t="s">
        <v>170</v>
      </c>
      <c r="H17" s="1156"/>
      <c r="I17" s="1156"/>
      <c r="J17" s="1157"/>
      <c r="K17" s="270">
        <v>1815540</v>
      </c>
      <c r="L17" s="270">
        <v>127005</v>
      </c>
      <c r="M17" s="271">
        <v>102550</v>
      </c>
      <c r="N17" s="272">
        <v>23.8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15.11</v>
      </c>
      <c r="L21" s="283">
        <v>9.9600000000000009</v>
      </c>
      <c r="M21" s="284">
        <v>5.15</v>
      </c>
      <c r="N21" s="251"/>
      <c r="O21" s="285"/>
      <c r="P21" s="281"/>
    </row>
    <row r="22" spans="1:16" s="286" customFormat="1" x14ac:dyDescent="0.15">
      <c r="A22" s="281"/>
      <c r="B22" s="251"/>
      <c r="C22" s="251"/>
      <c r="D22" s="251"/>
      <c r="E22" s="251"/>
      <c r="F22" s="251"/>
      <c r="G22" s="1147" t="s">
        <v>488</v>
      </c>
      <c r="H22" s="1148"/>
      <c r="I22" s="1148"/>
      <c r="J22" s="1149"/>
      <c r="K22" s="287">
        <v>96.4</v>
      </c>
      <c r="L22" s="288">
        <v>97.8</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1660960</v>
      </c>
      <c r="L32" s="296">
        <v>116192</v>
      </c>
      <c r="M32" s="297">
        <v>68120</v>
      </c>
      <c r="N32" s="298">
        <v>70.599999999999994</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13</v>
      </c>
      <c r="N34" s="298" t="s">
        <v>478</v>
      </c>
    </row>
    <row r="35" spans="1:16" ht="27" customHeight="1" x14ac:dyDescent="0.15">
      <c r="A35" s="250"/>
      <c r="B35" s="246"/>
      <c r="C35" s="246"/>
      <c r="D35" s="246"/>
      <c r="E35" s="246"/>
      <c r="F35" s="246"/>
      <c r="G35" s="1163" t="s">
        <v>495</v>
      </c>
      <c r="H35" s="1164"/>
      <c r="I35" s="1164"/>
      <c r="J35" s="1165"/>
      <c r="K35" s="296">
        <v>29412</v>
      </c>
      <c r="L35" s="296">
        <v>2058</v>
      </c>
      <c r="M35" s="297">
        <v>17609</v>
      </c>
      <c r="N35" s="298">
        <v>-88.3</v>
      </c>
    </row>
    <row r="36" spans="1:16" ht="27" customHeight="1" x14ac:dyDescent="0.15">
      <c r="A36" s="250"/>
      <c r="B36" s="246"/>
      <c r="C36" s="246"/>
      <c r="D36" s="246"/>
      <c r="E36" s="246"/>
      <c r="F36" s="246"/>
      <c r="G36" s="1163" t="s">
        <v>496</v>
      </c>
      <c r="H36" s="1164"/>
      <c r="I36" s="1164"/>
      <c r="J36" s="1165"/>
      <c r="K36" s="296">
        <v>61684</v>
      </c>
      <c r="L36" s="296">
        <v>4315</v>
      </c>
      <c r="M36" s="297">
        <v>2944</v>
      </c>
      <c r="N36" s="298">
        <v>46.6</v>
      </c>
    </row>
    <row r="37" spans="1:16" ht="13.5" customHeight="1" x14ac:dyDescent="0.15">
      <c r="A37" s="250"/>
      <c r="B37" s="246"/>
      <c r="C37" s="246"/>
      <c r="D37" s="246"/>
      <c r="E37" s="246"/>
      <c r="F37" s="246"/>
      <c r="G37" s="1163" t="s">
        <v>497</v>
      </c>
      <c r="H37" s="1164"/>
      <c r="I37" s="1164"/>
      <c r="J37" s="1165"/>
      <c r="K37" s="296" t="s">
        <v>478</v>
      </c>
      <c r="L37" s="296" t="s">
        <v>478</v>
      </c>
      <c r="M37" s="297">
        <v>1200</v>
      </c>
      <c r="N37" s="298" t="s">
        <v>478</v>
      </c>
    </row>
    <row r="38" spans="1:16" ht="27" customHeight="1" x14ac:dyDescent="0.15">
      <c r="A38" s="250"/>
      <c r="B38" s="246"/>
      <c r="C38" s="246"/>
      <c r="D38" s="246"/>
      <c r="E38" s="246"/>
      <c r="F38" s="246"/>
      <c r="G38" s="1166" t="s">
        <v>498</v>
      </c>
      <c r="H38" s="1167"/>
      <c r="I38" s="1167"/>
      <c r="J38" s="1168"/>
      <c r="K38" s="299">
        <v>817</v>
      </c>
      <c r="L38" s="299">
        <v>57</v>
      </c>
      <c r="M38" s="300">
        <v>5</v>
      </c>
      <c r="N38" s="301">
        <v>1040</v>
      </c>
      <c r="O38" s="295"/>
    </row>
    <row r="39" spans="1:16" x14ac:dyDescent="0.15">
      <c r="A39" s="250"/>
      <c r="B39" s="246"/>
      <c r="C39" s="246"/>
      <c r="D39" s="246"/>
      <c r="E39" s="246"/>
      <c r="F39" s="246"/>
      <c r="G39" s="1166" t="s">
        <v>499</v>
      </c>
      <c r="H39" s="1167"/>
      <c r="I39" s="1167"/>
      <c r="J39" s="1168"/>
      <c r="K39" s="302">
        <v>-64734</v>
      </c>
      <c r="L39" s="302">
        <v>-4528</v>
      </c>
      <c r="M39" s="303">
        <v>-3946</v>
      </c>
      <c r="N39" s="304">
        <v>14.7</v>
      </c>
      <c r="O39" s="295"/>
    </row>
    <row r="40" spans="1:16" ht="27" customHeight="1" x14ac:dyDescent="0.15">
      <c r="A40" s="250"/>
      <c r="B40" s="246"/>
      <c r="C40" s="246"/>
      <c r="D40" s="246"/>
      <c r="E40" s="246"/>
      <c r="F40" s="246"/>
      <c r="G40" s="1163" t="s">
        <v>500</v>
      </c>
      <c r="H40" s="1164"/>
      <c r="I40" s="1164"/>
      <c r="J40" s="1165"/>
      <c r="K40" s="302">
        <v>-780178</v>
      </c>
      <c r="L40" s="302">
        <v>-54577</v>
      </c>
      <c r="M40" s="303">
        <v>-59158</v>
      </c>
      <c r="N40" s="304">
        <v>-7.7</v>
      </c>
      <c r="O40" s="295"/>
    </row>
    <row r="41" spans="1:16" x14ac:dyDescent="0.15">
      <c r="A41" s="250"/>
      <c r="B41" s="246"/>
      <c r="C41" s="246"/>
      <c r="D41" s="246"/>
      <c r="E41" s="246"/>
      <c r="F41" s="246"/>
      <c r="G41" s="1169" t="s">
        <v>281</v>
      </c>
      <c r="H41" s="1170"/>
      <c r="I41" s="1170"/>
      <c r="J41" s="1171"/>
      <c r="K41" s="296">
        <v>907961</v>
      </c>
      <c r="L41" s="302">
        <v>63516</v>
      </c>
      <c r="M41" s="303">
        <v>26787</v>
      </c>
      <c r="N41" s="304">
        <v>137.1</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3642345</v>
      </c>
      <c r="J51" s="322">
        <v>230601</v>
      </c>
      <c r="K51" s="323">
        <v>64.099999999999994</v>
      </c>
      <c r="L51" s="324">
        <v>75709</v>
      </c>
      <c r="M51" s="325">
        <v>12.7</v>
      </c>
      <c r="N51" s="326">
        <v>51.4</v>
      </c>
    </row>
    <row r="52" spans="1:14" x14ac:dyDescent="0.15">
      <c r="A52" s="250"/>
      <c r="B52" s="246"/>
      <c r="C52" s="246"/>
      <c r="D52" s="246"/>
      <c r="E52" s="246"/>
      <c r="F52" s="246"/>
      <c r="G52" s="327"/>
      <c r="H52" s="328" t="s">
        <v>511</v>
      </c>
      <c r="I52" s="329">
        <v>752993</v>
      </c>
      <c r="J52" s="330">
        <v>47673</v>
      </c>
      <c r="K52" s="331">
        <v>-47.3</v>
      </c>
      <c r="L52" s="332">
        <v>35212</v>
      </c>
      <c r="M52" s="333">
        <v>0</v>
      </c>
      <c r="N52" s="334">
        <v>-47.3</v>
      </c>
    </row>
    <row r="53" spans="1:14" x14ac:dyDescent="0.15">
      <c r="A53" s="250"/>
      <c r="B53" s="246"/>
      <c r="C53" s="246"/>
      <c r="D53" s="246"/>
      <c r="E53" s="246"/>
      <c r="F53" s="246"/>
      <c r="G53" s="312" t="s">
        <v>512</v>
      </c>
      <c r="H53" s="313"/>
      <c r="I53" s="321">
        <v>1514725</v>
      </c>
      <c r="J53" s="322">
        <v>97561</v>
      </c>
      <c r="K53" s="323">
        <v>-57.7</v>
      </c>
      <c r="L53" s="324">
        <v>90961</v>
      </c>
      <c r="M53" s="325">
        <v>20.100000000000001</v>
      </c>
      <c r="N53" s="326">
        <v>-77.8</v>
      </c>
    </row>
    <row r="54" spans="1:14" x14ac:dyDescent="0.15">
      <c r="A54" s="250"/>
      <c r="B54" s="246"/>
      <c r="C54" s="246"/>
      <c r="D54" s="246"/>
      <c r="E54" s="246"/>
      <c r="F54" s="246"/>
      <c r="G54" s="327"/>
      <c r="H54" s="328" t="s">
        <v>511</v>
      </c>
      <c r="I54" s="329">
        <v>698020</v>
      </c>
      <c r="J54" s="330">
        <v>44958</v>
      </c>
      <c r="K54" s="331">
        <v>-5.7</v>
      </c>
      <c r="L54" s="332">
        <v>37720</v>
      </c>
      <c r="M54" s="333">
        <v>7.1</v>
      </c>
      <c r="N54" s="334">
        <v>-12.8</v>
      </c>
    </row>
    <row r="55" spans="1:14" x14ac:dyDescent="0.15">
      <c r="A55" s="250"/>
      <c r="B55" s="246"/>
      <c r="C55" s="246"/>
      <c r="D55" s="246"/>
      <c r="E55" s="246"/>
      <c r="F55" s="246"/>
      <c r="G55" s="312" t="s">
        <v>513</v>
      </c>
      <c r="H55" s="313"/>
      <c r="I55" s="321">
        <v>2457269</v>
      </c>
      <c r="J55" s="322">
        <v>162346</v>
      </c>
      <c r="K55" s="323">
        <v>66.400000000000006</v>
      </c>
      <c r="L55" s="324">
        <v>106614</v>
      </c>
      <c r="M55" s="325">
        <v>17.2</v>
      </c>
      <c r="N55" s="326">
        <v>49.2</v>
      </c>
    </row>
    <row r="56" spans="1:14" x14ac:dyDescent="0.15">
      <c r="A56" s="250"/>
      <c r="B56" s="246"/>
      <c r="C56" s="246"/>
      <c r="D56" s="246"/>
      <c r="E56" s="246"/>
      <c r="F56" s="246"/>
      <c r="G56" s="327"/>
      <c r="H56" s="328" t="s">
        <v>511</v>
      </c>
      <c r="I56" s="329">
        <v>1581754</v>
      </c>
      <c r="J56" s="330">
        <v>104503</v>
      </c>
      <c r="K56" s="331">
        <v>132.4</v>
      </c>
      <c r="L56" s="332">
        <v>45545</v>
      </c>
      <c r="M56" s="333">
        <v>20.7</v>
      </c>
      <c r="N56" s="334">
        <v>111.7</v>
      </c>
    </row>
    <row r="57" spans="1:14" x14ac:dyDescent="0.15">
      <c r="A57" s="250"/>
      <c r="B57" s="246"/>
      <c r="C57" s="246"/>
      <c r="D57" s="246"/>
      <c r="E57" s="246"/>
      <c r="F57" s="246"/>
      <c r="G57" s="312" t="s">
        <v>514</v>
      </c>
      <c r="H57" s="313"/>
      <c r="I57" s="321">
        <v>1777433</v>
      </c>
      <c r="J57" s="322">
        <v>120856</v>
      </c>
      <c r="K57" s="323">
        <v>-25.6</v>
      </c>
      <c r="L57" s="324">
        <v>85459</v>
      </c>
      <c r="M57" s="325">
        <v>-19.8</v>
      </c>
      <c r="N57" s="326">
        <v>-5.8</v>
      </c>
    </row>
    <row r="58" spans="1:14" x14ac:dyDescent="0.15">
      <c r="A58" s="250"/>
      <c r="B58" s="246"/>
      <c r="C58" s="246"/>
      <c r="D58" s="246"/>
      <c r="E58" s="246"/>
      <c r="F58" s="246"/>
      <c r="G58" s="327"/>
      <c r="H58" s="328" t="s">
        <v>511</v>
      </c>
      <c r="I58" s="329">
        <v>929087</v>
      </c>
      <c r="J58" s="330">
        <v>63173</v>
      </c>
      <c r="K58" s="331">
        <v>-39.5</v>
      </c>
      <c r="L58" s="332">
        <v>44378</v>
      </c>
      <c r="M58" s="333">
        <v>-2.6</v>
      </c>
      <c r="N58" s="334">
        <v>-36.9</v>
      </c>
    </row>
    <row r="59" spans="1:14" x14ac:dyDescent="0.15">
      <c r="A59" s="250"/>
      <c r="B59" s="246"/>
      <c r="C59" s="246"/>
      <c r="D59" s="246"/>
      <c r="E59" s="246"/>
      <c r="F59" s="246"/>
      <c r="G59" s="312" t="s">
        <v>515</v>
      </c>
      <c r="H59" s="313"/>
      <c r="I59" s="321">
        <v>2642115</v>
      </c>
      <c r="J59" s="322">
        <v>184828</v>
      </c>
      <c r="K59" s="323">
        <v>52.9</v>
      </c>
      <c r="L59" s="324">
        <v>83280</v>
      </c>
      <c r="M59" s="325">
        <v>-2.5</v>
      </c>
      <c r="N59" s="326">
        <v>55.4</v>
      </c>
    </row>
    <row r="60" spans="1:14" x14ac:dyDescent="0.15">
      <c r="A60" s="250"/>
      <c r="B60" s="246"/>
      <c r="C60" s="246"/>
      <c r="D60" s="246"/>
      <c r="E60" s="246"/>
      <c r="F60" s="246"/>
      <c r="G60" s="327"/>
      <c r="H60" s="328" t="s">
        <v>511</v>
      </c>
      <c r="I60" s="335">
        <v>601408</v>
      </c>
      <c r="J60" s="330">
        <v>42071</v>
      </c>
      <c r="K60" s="331">
        <v>-33.4</v>
      </c>
      <c r="L60" s="332">
        <v>43123</v>
      </c>
      <c r="M60" s="333">
        <v>-2.8</v>
      </c>
      <c r="N60" s="334">
        <v>-30.6</v>
      </c>
    </row>
    <row r="61" spans="1:14" x14ac:dyDescent="0.15">
      <c r="A61" s="250"/>
      <c r="B61" s="246"/>
      <c r="C61" s="246"/>
      <c r="D61" s="246"/>
      <c r="E61" s="246"/>
      <c r="F61" s="246"/>
      <c r="G61" s="312" t="s">
        <v>516</v>
      </c>
      <c r="H61" s="336"/>
      <c r="I61" s="337">
        <v>2406777</v>
      </c>
      <c r="J61" s="338">
        <v>159238</v>
      </c>
      <c r="K61" s="339">
        <v>20</v>
      </c>
      <c r="L61" s="340">
        <v>88405</v>
      </c>
      <c r="M61" s="341">
        <v>5.5</v>
      </c>
      <c r="N61" s="326">
        <v>14.5</v>
      </c>
    </row>
    <row r="62" spans="1:14" x14ac:dyDescent="0.15">
      <c r="A62" s="250"/>
      <c r="B62" s="246"/>
      <c r="C62" s="246"/>
      <c r="D62" s="246"/>
      <c r="E62" s="246"/>
      <c r="F62" s="246"/>
      <c r="G62" s="327"/>
      <c r="H62" s="328" t="s">
        <v>511</v>
      </c>
      <c r="I62" s="329">
        <v>912652</v>
      </c>
      <c r="J62" s="330">
        <v>60476</v>
      </c>
      <c r="K62" s="331">
        <v>1.3</v>
      </c>
      <c r="L62" s="332">
        <v>41196</v>
      </c>
      <c r="M62" s="333">
        <v>4.5</v>
      </c>
      <c r="N62" s="334">
        <v>-3.2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17.579999999999998</v>
      </c>
      <c r="G47" s="12">
        <v>18.96</v>
      </c>
      <c r="H47" s="12">
        <v>22.15</v>
      </c>
      <c r="I47" s="12">
        <v>24.19</v>
      </c>
      <c r="J47" s="13">
        <v>24.55</v>
      </c>
    </row>
    <row r="48" spans="2:10" ht="57.75" customHeight="1" x14ac:dyDescent="0.15">
      <c r="B48" s="14"/>
      <c r="C48" s="1174" t="s">
        <v>4</v>
      </c>
      <c r="D48" s="1174"/>
      <c r="E48" s="1175"/>
      <c r="F48" s="15">
        <v>2.4300000000000002</v>
      </c>
      <c r="G48" s="16">
        <v>5.88</v>
      </c>
      <c r="H48" s="16">
        <v>5.05</v>
      </c>
      <c r="I48" s="16">
        <v>2.59</v>
      </c>
      <c r="J48" s="17">
        <v>0.83</v>
      </c>
    </row>
    <row r="49" spans="2:10" ht="57.75" customHeight="1" thickBot="1" x14ac:dyDescent="0.2">
      <c r="B49" s="18"/>
      <c r="C49" s="1176" t="s">
        <v>5</v>
      </c>
      <c r="D49" s="1176"/>
      <c r="E49" s="1177"/>
      <c r="F49" s="19">
        <v>0.36</v>
      </c>
      <c r="G49" s="20">
        <v>4.66</v>
      </c>
      <c r="H49" s="20">
        <v>2.08</v>
      </c>
      <c r="I49" s="20">
        <v>0.12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2018-10-23T07:49:44Z</cp:lastPrinted>
  <dcterms:created xsi:type="dcterms:W3CDTF">2018-01-24T06:11:23Z</dcterms:created>
  <dcterms:modified xsi:type="dcterms:W3CDTF">2018-11-28T12:38:30Z</dcterms:modified>
</cp:coreProperties>
</file>