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<sst xmlns="http://schemas.openxmlformats.org/spreadsheetml/2006/main" count="1151" uniqueCount="604">
  <si>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</si>
  <si>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</si>
  <si>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</si>
  <si>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</si>
  <si>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</si>
  <si>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</si>
  <si>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</si>
  <si>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</si>
  <si>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</si>
  <si>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</si>
  <si>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</si>
  <si>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</si>
  <si>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</si>
  <si>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</si>
  <si>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</si>
  <si>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</si>
  <si>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</si>
  <si>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</si>
  <si>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</si>
  <si>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</si>
  <si>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</si>
  <si>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</si>
  <si>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</si>
  <si>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</si>
  <si>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</si>
  <si>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</si>
  <si>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</si>
  <si>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</si>
  <si>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</si>
  <si>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</si>
  <si>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</si>
  <si>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</si>
  <si>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</si>
  <si>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</si>
  <si>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</si>
  <si>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</si>
  <si>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</si>
  <si>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</si>
  <si>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</si>
  <si>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</si>
  <si>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</si>
  <si>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</si>
  <si>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</si>
  <si>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</si>
  <si>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</si>
  <si>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</si>
  <si>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</si>
  <si>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</si>
  <si>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</si>
  <si>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</si>
  <si>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</si>
  <si>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</si>
  <si>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</si>
  <si>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</si>
  <si>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</si>
  <si>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</si>
  <si>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</si>
  <si>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</si>
  <si>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</si>
  <si>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</si>
  <si>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</si>
  <si>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</si>
  <si>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</si>
  <si>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</si>
  <si>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</si>
  <si>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</si>
  <si>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</si>
  <si>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</si>
  <si>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</si>
  <si>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</si>
  <si>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</si>
  <si>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</si>
  <si>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</si>
  <si>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</si>
  <si>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</si>
  <si>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</si>
  <si>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</si>
  <si>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</si>
  <si>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</si>
  <si>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</si>
  <si>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</si>
  <si>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</si>
  <si>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</si>
  <si>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</si>
  <si>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</si>
  <si>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</si>
  <si>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</si>
  <si>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</si>
  <si>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</si>
  <si>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</si>
  <si>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</si>
  <si>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</si>
  <si>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</si>
  <si>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</si>
  <si>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</si>
  <si>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</si>
  <si>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</si>
  <si>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</si>
  <si>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</si>
  <si>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</si>
  <si>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</si>
  <si>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</si>
  <si>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</si>
  <si>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</si>
  <si>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</si>
  <si>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</si>
  <si>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</si>
  <si>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</si>
  <si>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</si>
  <si>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</si>
  <si>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</si>
  <si>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</si>
  <si>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</si>
  <si>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</si>
  <si>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</si>
  <si>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</si>
  <si>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</si>
  <si>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</si>
  <si>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</si>
  <si>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</si>
  <si>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</si>
  <si>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</si>
  <si>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</si>
  <si>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</si>
  <si>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</si>
  <si>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</si>
  <si>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</si>
  <si>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</si>
  <si>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</si>
  <si>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</si>
  <si>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</si>
  <si>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</si>
  <si>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</si>
  <si>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</si>
  <si>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</si>
  <si>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</si>
  <si>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</si>
  <si>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</si>
  <si>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</si>
  <si>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</si>
  <si>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</si>
  <si>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</si>
  <si>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</si>
  <si>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</si>
  <si>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</si>
  <si>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</si>
  <si>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</si>
  <si>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</si>
  <si>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</si>
  <si>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</si>
  <si>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</si>
  <si>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</si>
  <si>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</si>
  <si>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</si>
  <si>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</si>
  <si>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</si>
  <si>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</si>
  <si>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</si>
  <si>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</si>
  <si>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</si>
  <si>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</si>
  <si>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</si>
  <si>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</si>
  <si>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</si>
  <si>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</si>
  <si>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</si>
  <si>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</si>
  <si>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</si>
  <si>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</si>
  <si>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</si>
  <si>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</si>
  <si>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</si>
  <si>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</si>
  <si>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</si>
  <si>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</si>
  <si>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</si>
  <si>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</si>
  <si>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</si>
  <si>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</si>
  <si>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</si>
  <si>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</si>
  <si>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</si>
  <si>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</si>
  <si>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</si>
  <si>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</si>
  <si>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</si>
  <si>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</si>
  <si>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</si>
  <si>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</si>
  <si>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</si>
  <si>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</si>
  <si>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</si>
  <si>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</si>
  <si>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</si>
  <si>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</si>
  <si>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</si>
  <si>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</si>
  <si>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</si>
  <si>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</si>
  <si>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</si>
  <si>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</si>
  <si>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</si>
  <si>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</si>
  <si>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高知県土佐清水市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</si>
  <si>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</si>
  <si>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</si>
  <si>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</si>
  <si>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</si>
  <si>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</si>
  <si>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</si>
  <si>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</si>
  <si>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</si>
  <si>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</si>
  <si>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</si>
  <si>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</si>
  <si>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</si>
  <si>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</si>
  <si>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</si>
  <si>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</si>
  <si>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</si>
  <si>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</si>
  <si>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</si>
  <si>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</si>
  <si>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</si>
  <si>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</si>
  <si>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</si>
  <si>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</si>
  <si>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</si>
  <si>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</si>
  <si>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</si>
  <si>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</si>
  <si>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</si>
  <si>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</si>
  <si>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</si>
  <si>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</si>
  <si>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</si>
  <si>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</si>
  <si>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</si>
  <si>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</si>
  <si>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</si>
  <si>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</si>
  <si>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</si>
  <si>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</si>
  <si>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</si>
  <si>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</si>
  <si>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</si>
  <si>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</si>
  <si>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</si>
  <si>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</si>
  <si>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</si>
  <si>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</si>
  <si>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</si>
  <si>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</si>
  <si>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</si>
  <si>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</si>
  <si>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</si>
  <si>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</si>
  <si>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</si>
  <si>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</si>
  <si>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</si>
  <si>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</si>
  <si>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</si>
  <si>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</si>
  <si>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</si>
  <si>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</si>
  <si>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</si>
  <si>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</si>
  <si>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</si>
  <si>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</si>
  <si>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</si>
  <si>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</si>
  <si>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</si>
  <si>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</si>
  <si>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</si>
  <si>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</si>
  <si>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</si>
  <si>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</si>
  <si>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</si>
  <si>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</si>
  <si>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</si>
  <si>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</si>
  <si>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</si>
  <si>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</si>
  <si>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</si>
  <si>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</si>
  <si>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</si>
  <si>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</si>
  <si>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</si>
  <si>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</si>
  <si>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</si>
  <si>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</si>
  <si>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</si>
  <si>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</si>
  <si>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</si>
  <si>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</si>
  <si>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</si>
  <si>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</si>
  <si>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</si>
  <si>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</si>
  <si>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</si>
  <si>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</si>
  <si>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</si>
  <si>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</si>
  <si>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</si>
  <si>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</si>
  <si>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</si>
  <si>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</si>
  <si>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</si>
  <si>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</si>
  <si>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</si>
  <si>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</si>
  <si>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</si>
  <si>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</si>
  <si>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</si>
  <si>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</si>
  <si>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</si>
  <si>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</si>
  <si>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</si>
  <si>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</si>
  <si>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</si>
  <si>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</si>
  <si>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</si>
  <si>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</si>
  <si>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</si>
  <si>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</si>
  <si>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</si>
  <si>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</si>
  <si>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</si>
  <si>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</si>
  <si>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</si>
  <si>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</si>
  <si>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</si>
  <si>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</si>
  <si>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</si>
  <si>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</si>
  <si>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</si>
  <si>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</si>
  <si>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</si>
  <si>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</si>
  <si>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</si>
  <si>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</si>
  <si>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</si>
  <si>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</si>
  <si>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</si>
  <si>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</si>
  <si>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</si>
  <si>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</si>
  <si>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</si>
  <si>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</si>
  <si>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</si>
  <si>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</si>
  <si>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</si>
  <si>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高知県土佐清水市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</si>
  <si>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</si>
  <si>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</si>
  <si>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</si>
  <si>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</si>
  <si>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</si>
  <si>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</si>
  <si>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</si>
  <si>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</si>
  <si>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</si>
  <si>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</si>
  <si>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</si>
  <si>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</si>
  <si>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</si>
  <si>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</si>
  <si>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</si>
  <si>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</si>
  <si>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</si>
  <si>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</si>
  <si>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</si>
  <si>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</si>
  <si>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</si>
  <si>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</si>
  <si>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</si>
  <si>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</si>
  <si>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</si>
  <si>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</si>
  <si>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</si>
  <si>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</si>
  <si>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</si>
  <si>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</si>
  <si>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</si>
  <si>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</si>
  <si>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</si>
  <si>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</si>
  <si>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</si>
  <si>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</si>
  <si>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</si>
  <si>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指定介護老人福祉施設事業特別会計</t>
    <phoneticPr fontId="5"/>
  </si>
  <si>
    <t>-</t>
    <phoneticPr fontId="5"/>
  </si>
  <si>
    <t>介護サービス事業特別会計</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</si>
  <si>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</si>
  <si>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</si>
  <si>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</si>
  <si>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</si>
  <si>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</si>
  <si>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</si>
  <si>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</si>
  <si>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</si>
  <si>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</si>
  <si>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</si>
  <si>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</si>
  <si>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</si>
  <si>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</si>
  <si>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</si>
  <si>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</si>
  <si>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</si>
  <si>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</si>
  <si>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</si>
  <si>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</si>
  <si>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</si>
  <si>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</si>
  <si>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</si>
  <si>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</si>
  <si>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</si>
  <si>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</si>
  <si>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</si>
  <si>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</si>
  <si>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</si>
  <si>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</si>
  <si>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</si>
  <si>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</si>
  <si>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</si>
  <si>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</si>
  <si>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</si>
  <si>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</si>
  <si>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</si>
  <si>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</si>
  <si>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</si>
  <si>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</si>
  <si>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</si>
  <si>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</si>
  <si>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</si>
  <si>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</si>
  <si>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</si>
  <si>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</si>
  <si>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</si>
  <si>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</si>
  <si>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</si>
  <si>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</si>
  <si>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</si>
  <si>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</si>
  <si>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</si>
  <si>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</si>
  <si>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</si>
  <si>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</si>
  <si>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</si>
  <si>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</si>
  <si>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</si>
  <si>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</si>
  <si>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</si>
  <si>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</si>
  <si>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</si>
  <si>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</si>
  <si>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</si>
  <si>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</si>
  <si>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</si>
  <si>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</si>
  <si>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</si>
  <si>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</si>
  <si>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</si>
  <si>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</si>
  <si>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</si>
  <si>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</si>
  <si>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</si>
  <si>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</si>
  <si>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</si>
  <si>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</si>
  <si>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</si>
  <si>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</si>
  <si>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</si>
  <si>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</si>
  <si>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</si>
  <si>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</si>
  <si>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</si>
  <si>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</si>
  <si>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</si>
  <si>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</si>
  <si>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</si>
  <si>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</si>
  <si>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</si>
  <si>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</si>
  <si>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</si>
  <si>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</si>
  <si>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</si>
  <si>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</si>
  <si>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</si>
  <si>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</si>
  <si>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</si>
  <si>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</si>
  <si>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</si>
  <si>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</si>
  <si>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</si>
  <si>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</si>
  <si>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</si>
  <si>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</si>
  <si>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</si>
  <si>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</si>
  <si>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</si>
  <si>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</si>
  <si>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</si>
  <si>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</si>
  <si>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</si>
  <si>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</si>
  <si>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</si>
  <si>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</si>
  <si>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</si>
  <si>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</si>
  <si>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</si>
  <si>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</si>
  <si>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</si>
  <si>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</si>
  <si>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</si>
  <si>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</si>
  <si>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</si>
  <si>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</si>
  <si>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</si>
  <si>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</si>
  <si>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</si>
  <si>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</si>
  <si>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</si>
  <si>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</si>
  <si>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</si>
  <si>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</si>
  <si>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</si>
  <si>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</si>
  <si>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</si>
  <si>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</si>
  <si>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</si>
  <si>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</si>
  <si>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</si>
  <si>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</si>
  <si>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</si>
  <si>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</si>
  <si>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</si>
  <si>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</si>
  <si>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</si>
  <si>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</si>
  <si>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</si>
  <si>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</si>
  <si>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</si>
  <si>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</si>
  <si>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</si>
  <si>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</si>
  <si>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</si>
  <si>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</si>
  <si>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</si>
  <si>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</si>
  <si>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</si>
  <si>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</si>
  <si>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</si>
  <si>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</si>
  <si>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</si>
  <si>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3.01</t>
  </si>
  <si>
    <t>▲ 3.56</t>
  </si>
  <si>
    <t>土佐清水市水道事業会計</t>
  </si>
  <si>
    <t>一般会計</t>
  </si>
  <si>
    <t>介護保険特別会計</t>
  </si>
  <si>
    <t>国民健康保険事業特別会計</t>
  </si>
  <si>
    <t>▲ 1.03</t>
  </si>
  <si>
    <t>▲ 0.75</t>
  </si>
  <si>
    <t>▲ 1.37</t>
  </si>
  <si>
    <t>▲ 0.76</t>
  </si>
  <si>
    <t>再生可能エネルギー事業特別会計</t>
  </si>
  <si>
    <t>後期高齢者医療特別会計</t>
  </si>
  <si>
    <t>介護サービス事業特別会計</t>
  </si>
  <si>
    <t>指定介護老人福祉施設事業特別会計</t>
  </si>
  <si>
    <t>その他会計（赤字）</t>
  </si>
  <si>
    <t>その他会計（黒字）</t>
  </si>
  <si>
    <t>-</t>
    <phoneticPr fontId="2"/>
  </si>
  <si>
    <t>-</t>
    <phoneticPr fontId="2"/>
  </si>
  <si>
    <t>-</t>
    <phoneticPr fontId="2"/>
  </si>
  <si>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11"/>
  </si>
  <si>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11"/>
  </si>
  <si>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11"/>
  </si>
  <si>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11"/>
  </si>
  <si>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1"/>
  </si>
  <si>
    <t>高知県後期高齢者医療広域連合　　一般会計</t>
    <rPh sb="0" eb="3">
      <t>コウチケン</t>
    </rPh>
    <rPh sb="3" eb="5">
      <t>コウキ</t>
    </rPh>
    <rPh sb="5" eb="8">
      <t>コウレイシャ</t>
    </rPh>
    <rPh sb="8" eb="10">
      <t>イリョウ</t>
    </rPh>
    <rPh sb="10" eb="12">
      <t>コウイキ</t>
    </rPh>
    <rPh sb="12" eb="14">
      <t>レンゴウ</t>
    </rPh>
    <rPh sb="16" eb="18">
      <t>イッパン</t>
    </rPh>
    <rPh sb="18" eb="20">
      <t>カイケイ</t>
    </rPh>
    <phoneticPr fontId="11"/>
  </si>
  <si>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</si>
  <si>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こうちひとづくり広域連合　一般会計</t>
    <rPh sb="8" eb="10">
      <t>コウイキ</t>
    </rPh>
    <rPh sb="10" eb="12">
      <t>レンゴウ</t>
    </rPh>
    <rPh sb="13" eb="15">
      <t>イッパン</t>
    </rPh>
    <rPh sb="15" eb="17">
      <t>カイケイ</t>
    </rPh>
    <phoneticPr fontId="11"/>
  </si>
  <si>
    <t>土佐清水市土地開発公社</t>
  </si>
  <si>
    <t>土佐清水ホールディングス株式会社</t>
  </si>
  <si>
    <t>-</t>
    <phoneticPr fontId="2"/>
  </si>
  <si>
    <t>地域福祉基金</t>
    <rPh sb="0" eb="2">
      <t>チイキ</t>
    </rPh>
    <rPh sb="2" eb="4">
      <t>フクシ</t>
    </rPh>
    <rPh sb="4" eb="6">
      <t>キキン</t>
    </rPh>
    <phoneticPr fontId="11"/>
  </si>
  <si>
    <t>施設等整備基金</t>
    <rPh sb="0" eb="3">
      <t>シセツナド</t>
    </rPh>
    <rPh sb="3" eb="5">
      <t>セイビ</t>
    </rPh>
    <rPh sb="5" eb="7">
      <t>キキン</t>
    </rPh>
    <phoneticPr fontId="11"/>
  </si>
  <si>
    <t>防災対策加速化基金</t>
    <rPh sb="0" eb="2">
      <t>ボウサイ</t>
    </rPh>
    <rPh sb="2" eb="4">
      <t>タイサク</t>
    </rPh>
    <rPh sb="4" eb="7">
      <t>カソクカ</t>
    </rPh>
    <rPh sb="7" eb="9">
      <t>キキン</t>
    </rPh>
    <phoneticPr fontId="11"/>
  </si>
  <si>
    <t>ふるさと元気基金</t>
    <rPh sb="4" eb="6">
      <t>ゲンキ</t>
    </rPh>
    <rPh sb="6" eb="8">
      <t>キキン</t>
    </rPh>
    <phoneticPr fontId="11"/>
  </si>
  <si>
    <t>国際交流基金</t>
    <rPh sb="0" eb="2">
      <t>コクサイ</t>
    </rPh>
    <rPh sb="2" eb="4">
      <t>コウリュウ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</si>
  <si>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</si>
  <si>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</si>
  <si>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</si>
  <si>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</si>
  <si>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</si>
  <si>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</si>
  <si>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</si>
  <si>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</si>
  <si>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</si>
  <si>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</si>
  <si>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</si>
  <si>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</si>
  <si>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が類似団体より高い要因は、南海トラフ地震対策として、公共施設の高台移転など大型事業を数年間で集中的に実施してきたため、地方債残高が増加したことのほか、充当可能基金の減少があげられる。
また、将来負担比率が平成28年度から平成29年度にかけては、0.4ポイントの上昇となっているが、現在は交付税措置率の高い起債のみの借り入れを行っているため、基準財政需要額算入見込額の増加が見込まれるため、将来負担比率は減少傾向となると推計される。一方で、有形固定資産減価償却率については、上記の理由により今後は上昇傾向となると見込まれる。</t>
    <rPh sb="1" eb="3">
      <t>ショウライ</t>
    </rPh>
    <rPh sb="3" eb="5">
      <t>フタン</t>
    </rPh>
    <rPh sb="5" eb="7">
      <t>ヒリツ</t>
    </rPh>
    <rPh sb="8" eb="10">
      <t>ルイジ</t>
    </rPh>
    <rPh sb="10" eb="12">
      <t>ダンタイ</t>
    </rPh>
    <rPh sb="14" eb="15">
      <t>タカ</t>
    </rPh>
    <rPh sb="16" eb="18">
      <t>ヨウイン</t>
    </rPh>
    <rPh sb="33" eb="35">
      <t>コウキョウ</t>
    </rPh>
    <rPh sb="35" eb="37">
      <t>シセツ</t>
    </rPh>
    <rPh sb="38" eb="40">
      <t>タカダイ</t>
    </rPh>
    <rPh sb="40" eb="42">
      <t>イテン</t>
    </rPh>
    <rPh sb="66" eb="69">
      <t>チホウサイ</t>
    </rPh>
    <rPh sb="69" eb="71">
      <t>ザンダカ</t>
    </rPh>
    <rPh sb="72" eb="74">
      <t>ゾウカ</t>
    </rPh>
    <rPh sb="82" eb="84">
      <t>ジュウトウ</t>
    </rPh>
    <rPh sb="84" eb="86">
      <t>カノウ</t>
    </rPh>
    <rPh sb="86" eb="88">
      <t>キキン</t>
    </rPh>
    <rPh sb="89" eb="91">
      <t>ゲンショウ</t>
    </rPh>
    <rPh sb="102" eb="104">
      <t>ショウライ</t>
    </rPh>
    <rPh sb="104" eb="106">
      <t>フタン</t>
    </rPh>
    <rPh sb="106" eb="108">
      <t>ヒリツ</t>
    </rPh>
    <rPh sb="109" eb="111">
      <t>ヘイセイ</t>
    </rPh>
    <rPh sb="113" eb="115">
      <t>ネンド</t>
    </rPh>
    <rPh sb="117" eb="119">
      <t>ヘイセイ</t>
    </rPh>
    <rPh sb="121" eb="123">
      <t>ネンド</t>
    </rPh>
    <rPh sb="137" eb="139">
      <t>ジョウショウ</t>
    </rPh>
    <rPh sb="147" eb="149">
      <t>ゲンザイ</t>
    </rPh>
    <rPh sb="150" eb="153">
      <t>コウフゼイ</t>
    </rPh>
    <rPh sb="153" eb="155">
      <t>ソチ</t>
    </rPh>
    <rPh sb="155" eb="156">
      <t>リツ</t>
    </rPh>
    <rPh sb="157" eb="158">
      <t>タカ</t>
    </rPh>
    <rPh sb="159" eb="161">
      <t>キサイ</t>
    </rPh>
    <rPh sb="164" eb="165">
      <t>カ</t>
    </rPh>
    <rPh sb="166" eb="167">
      <t>イ</t>
    </rPh>
    <rPh sb="169" eb="170">
      <t>オコナ</t>
    </rPh>
    <rPh sb="177" eb="179">
      <t>キジュン</t>
    </rPh>
    <rPh sb="179" eb="181">
      <t>ザイセイ</t>
    </rPh>
    <rPh sb="181" eb="183">
      <t>ジュヨウ</t>
    </rPh>
    <rPh sb="183" eb="184">
      <t>ガク</t>
    </rPh>
    <rPh sb="184" eb="186">
      <t>サンニュウ</t>
    </rPh>
    <rPh sb="186" eb="188">
      <t>ミコミ</t>
    </rPh>
    <rPh sb="188" eb="189">
      <t>ガク</t>
    </rPh>
    <rPh sb="190" eb="192">
      <t>ゾウカ</t>
    </rPh>
    <rPh sb="193" eb="195">
      <t>ミコ</t>
    </rPh>
    <rPh sb="201" eb="203">
      <t>ショウライ</t>
    </rPh>
    <rPh sb="203" eb="205">
      <t>フタン</t>
    </rPh>
    <rPh sb="205" eb="207">
      <t>ヒリツ</t>
    </rPh>
    <rPh sb="208" eb="210">
      <t>ゲンショウ</t>
    </rPh>
    <rPh sb="210" eb="212">
      <t>ケイコウ</t>
    </rPh>
    <rPh sb="216" eb="218">
      <t>スイケイ</t>
    </rPh>
    <rPh sb="222" eb="224">
      <t>イッポウ</t>
    </rPh>
    <rPh sb="226" eb="228">
      <t>ユウケイ</t>
    </rPh>
    <rPh sb="228" eb="230">
      <t>コテイ</t>
    </rPh>
    <rPh sb="230" eb="232">
      <t>シサン</t>
    </rPh>
    <rPh sb="232" eb="234">
      <t>ゲンカ</t>
    </rPh>
    <rPh sb="234" eb="236">
      <t>ショウキャク</t>
    </rPh>
    <rPh sb="236" eb="237">
      <t>リツ</t>
    </rPh>
    <rPh sb="243" eb="245">
      <t>ジョウキ</t>
    </rPh>
    <rPh sb="246" eb="248">
      <t>リユウ</t>
    </rPh>
    <rPh sb="251" eb="253">
      <t>コンゴ</t>
    </rPh>
    <rPh sb="254" eb="256">
      <t>ジョウショウ</t>
    </rPh>
    <rPh sb="256" eb="258">
      <t>ケイコウ</t>
    </rPh>
    <rPh sb="262" eb="264">
      <t>ミコ</t>
    </rPh>
    <phoneticPr fontId="5"/>
  </si>
  <si>
    <t>　実質公債費比率は、ここ数年の大型事業実施に伴い地方債の残高が増加したものの、平成28年度は償還金の額1,660,960千円、平成29年度は1,633,193千円と過去の起債の償還終了により、一時的に元利償還額が減少したため、単年度比率では平成28年度20.8％→平成29年度18.9％となった。また、平成27年度単年度比率17.1％であったが、3ヶ年平均では平成28年度17.9％→平成29年度18.9％となり、1.0ポイント上昇した。</t>
    <rPh sb="1" eb="3">
      <t>ジッシツ</t>
    </rPh>
    <rPh sb="3" eb="6">
      <t>コウサイヒ</t>
    </rPh>
    <rPh sb="6" eb="8">
      <t>ヒリツ</t>
    </rPh>
    <rPh sb="12" eb="14">
      <t>スウネン</t>
    </rPh>
    <rPh sb="15" eb="17">
      <t>オオガタ</t>
    </rPh>
    <rPh sb="17" eb="19">
      <t>ジギョウ</t>
    </rPh>
    <rPh sb="19" eb="21">
      <t>ジッシ</t>
    </rPh>
    <rPh sb="22" eb="23">
      <t>トモナ</t>
    </rPh>
    <rPh sb="24" eb="27">
      <t>チホウサイ</t>
    </rPh>
    <rPh sb="28" eb="30">
      <t>ザンダカ</t>
    </rPh>
    <rPh sb="31" eb="33">
      <t>ゾウカ</t>
    </rPh>
    <rPh sb="39" eb="41">
      <t>ヘイセイ</t>
    </rPh>
    <rPh sb="43" eb="45">
      <t>ネンド</t>
    </rPh>
    <rPh sb="46" eb="49">
      <t>ショウカンキン</t>
    </rPh>
    <rPh sb="50" eb="51">
      <t>ガク</t>
    </rPh>
    <rPh sb="60" eb="62">
      <t>センエン</t>
    </rPh>
    <rPh sb="63" eb="65">
      <t>ヘイセイ</t>
    </rPh>
    <rPh sb="67" eb="69">
      <t>ネンド</t>
    </rPh>
    <rPh sb="79" eb="81">
      <t>センエン</t>
    </rPh>
    <rPh sb="82" eb="84">
      <t>カコ</t>
    </rPh>
    <rPh sb="85" eb="87">
      <t>キサイ</t>
    </rPh>
    <rPh sb="88" eb="90">
      <t>ショウカン</t>
    </rPh>
    <rPh sb="90" eb="92">
      <t>シュウリョウ</t>
    </rPh>
    <rPh sb="96" eb="99">
      <t>イチジテキ</t>
    </rPh>
    <rPh sb="100" eb="102">
      <t>ガンリ</t>
    </rPh>
    <rPh sb="102" eb="104">
      <t>ショウカン</t>
    </rPh>
    <rPh sb="104" eb="105">
      <t>ガク</t>
    </rPh>
    <rPh sb="106" eb="108">
      <t>ゲンショウ</t>
    </rPh>
    <rPh sb="113" eb="116">
      <t>タンネンド</t>
    </rPh>
    <rPh sb="116" eb="118">
      <t>ヒリツ</t>
    </rPh>
    <rPh sb="175" eb="176">
      <t>ネン</t>
    </rPh>
    <rPh sb="176" eb="178">
      <t>ヘイキン</t>
    </rPh>
    <rPh sb="214" eb="216">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</si>
</sst>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4457-4E5A-8733-6B72716A9A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97561</c:v>
                </c:pt>
                <c:pt idx="1">
                  <c:v>162346</c:v>
                </c:pt>
                <c:pt idx="2">
                  <c:v>120856</c:v>
                </c:pt>
                <c:pt idx="3">
                  <c:v>184828</c:v>
                </c:pt>
                <c:pt idx="4">
                  <c:v>189803</c:v>
                </c:pt>
              </c:numCache>
            </c:numRef>
          </c:val>
          <c:smooth val="0"/>
          <c:extLst xmlns:c16r2="http://schemas.microsoft.com/office/drawing/2015/06/chart">
            <c:ext xmlns:c16="http://schemas.microsoft.com/office/drawing/2014/chart" uri="{C3380CC4-5D6E-409C-BE32-E72D297353CC}">
              <c16:uniqueId val="{00000001-4457-4E5A-8733-6B72716A9A6B}"/>
            </c:ext>
          </c:extLst>
        </c:ser>
        <c:dLbls>
          <c:showLegendKey val="0"/>
          <c:showVal val="0"/>
          <c:showCatName val="0"/>
          <c:showSerName val="0"/>
          <c:showPercent val="0"/>
          <c:showBubbleSize val="0"/>
        </c:dLbls>
        <c:marker val="1"/>
        <c:smooth val="0"/>
        <c:axId val="39048320"/>
        <c:axId val="39050240"/>
      </c:lineChart>
      <c:catAx>
        <c:axId val="3904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50240"/>
        <c:crosses val="autoZero"/>
        <c:auto val="1"/>
        <c:lblAlgn val="ctr"/>
        <c:lblOffset val="100"/>
        <c:tickLblSkip val="1"/>
        <c:tickMarkSkip val="1"/>
        <c:noMultiLvlLbl val="0"/>
      </c:catAx>
      <c:valAx>
        <c:axId val="390502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4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5.88</c:v>
                </c:pt>
                <c:pt idx="1">
                  <c:v>5.05</c:v>
                </c:pt>
                <c:pt idx="2">
                  <c:v>2.59</c:v>
                </c:pt>
                <c:pt idx="3">
                  <c:v>0.83</c:v>
                </c:pt>
                <c:pt idx="4">
                  <c:v>2.0699999999999998</c:v>
                </c:pt>
              </c:numCache>
            </c:numRef>
          </c:val>
          <c:extLst xmlns:c16r2="http://schemas.microsoft.com/office/drawing/2015/06/chart">
            <c:ext xmlns:c16="http://schemas.microsoft.com/office/drawing/2014/chart" uri="{C3380CC4-5D6E-409C-BE32-E72D297353CC}">
              <c16:uniqueId val="{00000000-6379-4DCC-A80B-6BB9A67F7E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18.96</c:v>
                </c:pt>
                <c:pt idx="1">
                  <c:v>22.15</c:v>
                </c:pt>
                <c:pt idx="2">
                  <c:v>24.19</c:v>
                </c:pt>
                <c:pt idx="3">
                  <c:v>24.55</c:v>
                </c:pt>
                <c:pt idx="4">
                  <c:v>19.670000000000002</c:v>
                </c:pt>
              </c:numCache>
            </c:numRef>
          </c:val>
          <c:extLst xmlns:c16r2="http://schemas.microsoft.com/office/drawing/2015/06/chart">
            <c:ext xmlns:c16="http://schemas.microsoft.com/office/drawing/2014/chart" uri="{C3380CC4-5D6E-409C-BE32-E72D297353CC}">
              <c16:uniqueId val="{00000001-6379-4DCC-A80B-6BB9A67F7EA3}"/>
            </c:ext>
          </c:extLst>
        </c:ser>
        <c:dLbls>
          <c:showLegendKey val="0"/>
          <c:showVal val="0"/>
          <c:showCatName val="0"/>
          <c:showSerName val="0"/>
          <c:showPercent val="0"/>
          <c:showBubbleSize val="0"/>
        </c:dLbls>
        <c:gapWidth val="250"/>
        <c:overlap val="100"/>
        <c:axId val="118168192"/>
        <c:axId val="118178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4.66</c:v>
                </c:pt>
                <c:pt idx="1">
                  <c:v>2.08</c:v>
                </c:pt>
                <c:pt idx="2">
                  <c:v>0.12</c:v>
                </c:pt>
                <c:pt idx="3">
                  <c:v>-3.01</c:v>
                </c:pt>
                <c:pt idx="4">
                  <c:v>-3.56</c:v>
                </c:pt>
              </c:numCache>
            </c:numRef>
          </c:val>
          <c:smooth val="0"/>
          <c:extLst xmlns:c16r2="http://schemas.microsoft.com/office/drawing/2015/06/chart">
            <c:ext xmlns:c16="http://schemas.microsoft.com/office/drawing/2014/chart" uri="{C3380CC4-5D6E-409C-BE32-E72D297353CC}">
              <c16:uniqueId val="{00000002-6379-4DCC-A80B-6BB9A67F7EA3}"/>
            </c:ext>
          </c:extLst>
        </c:ser>
        <c:dLbls>
          <c:showLegendKey val="0"/>
          <c:showVal val="0"/>
          <c:showCatName val="0"/>
          <c:showSerName val="0"/>
          <c:showPercent val="0"/>
          <c:showBubbleSize val="0"/>
        </c:dLbls>
        <c:marker val="1"/>
        <c:smooth val="0"/>
        <c:axId val="118168192"/>
        <c:axId val="118178560"/>
      </c:lineChart>
      <c:catAx>
        <c:axId val="11816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178560"/>
        <c:crosses val="autoZero"/>
        <c:auto val="1"/>
        <c:lblAlgn val="ctr"/>
        <c:lblOffset val="100"/>
        <c:tickLblSkip val="1"/>
        <c:tickMarkSkip val="1"/>
        <c:noMultiLvlLbl val="0"/>
      </c:catAx>
      <c:valAx>
        <c:axId val="11817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6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E4-48A4-AE1F-8BCF1049D2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E4-48A4-AE1F-8BCF1049D23F}"/>
            </c:ext>
          </c:extLst>
        </c:ser>
        <c:ser>
          <c:idx val="2"/>
          <c:order val="2"/>
          <c:tx>
            <c:strRef>
              <c:f>データシート!$A$29</c:f>
              <c:strCache>
                <c:ptCount val="1"/>
                <c:pt idx="0">
                  <c:v>指定介護老人福祉施設事業特別会計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CE4-48A4-AE1F-8BCF1049D23F}"/>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0.02</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3-BCE4-48A4-AE1F-8BCF1049D23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0.13</c:v>
                </c:pt>
                <c:pt idx="4">
                  <c:v>#N/A</c:v>
                </c:pt>
                <c:pt idx="5">
                  <c:v>0.12</c:v>
                </c:pt>
                <c:pt idx="6">
                  <c:v>#N/A</c:v>
                </c:pt>
                <c:pt idx="7">
                  <c:v>0.15</c:v>
                </c:pt>
                <c:pt idx="8">
                  <c:v>#N/A</c:v>
                </c:pt>
                <c:pt idx="9">
                  <c:v>0.11</c:v>
                </c:pt>
              </c:numCache>
            </c:numRef>
          </c:val>
          <c:extLst xmlns:c16r2="http://schemas.microsoft.com/office/drawing/2015/06/chart">
            <c:ext xmlns:c16="http://schemas.microsoft.com/office/drawing/2014/chart" uri="{C3380CC4-5D6E-409C-BE32-E72D297353CC}">
              <c16:uniqueId val="{00000004-BCE4-48A4-AE1F-8BCF1049D23F}"/>
            </c:ext>
          </c:extLst>
        </c:ser>
        <c:ser>
          <c:idx val="5"/>
          <c:order val="5"/>
          <c:tx>
            <c:strRef>
              <c:f>データシート!$A$32</c:f>
              <c:strCache>
                <c:ptCount val="1"/>
                <c:pt idx="0">
                  <c:v>再生可能エネルギー事業特別会計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0.05</c:v>
                </c:pt>
                <c:pt idx="6">
                  <c:v>#N/A</c:v>
                </c:pt>
                <c:pt idx="7">
                  <c:v>0.17</c:v>
                </c:pt>
                <c:pt idx="8">
                  <c:v>#N/A</c:v>
                </c:pt>
                <c:pt idx="9">
                  <c:v>0.32</c:v>
                </c:pt>
              </c:numCache>
            </c:numRef>
          </c:val>
          <c:extLst xmlns:c16r2="http://schemas.microsoft.com/office/drawing/2015/06/chart">
            <c:ext xmlns:c16="http://schemas.microsoft.com/office/drawing/2014/chart" uri="{C3380CC4-5D6E-409C-BE32-E72D297353CC}">
              <c16:uniqueId val="{00000005-BCE4-48A4-AE1F-8BCF1049D23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1.03</c:v>
                </c:pt>
                <c:pt idx="1">
                  <c:v>#N/A</c:v>
                </c:pt>
                <c:pt idx="2">
                  <c:v>0.75</c:v>
                </c:pt>
                <c:pt idx="3">
                  <c:v>#N/A</c:v>
                </c:pt>
                <c:pt idx="4">
                  <c:v>1.37</c:v>
                </c:pt>
                <c:pt idx="5">
                  <c:v>#N/A</c:v>
                </c:pt>
                <c:pt idx="6">
                  <c:v>0.76</c:v>
                </c:pt>
                <c:pt idx="7">
                  <c:v>#N/A</c:v>
                </c:pt>
                <c:pt idx="8">
                  <c:v>#N/A</c:v>
                </c:pt>
                <c:pt idx="9">
                  <c:v>0.39</c:v>
                </c:pt>
              </c:numCache>
            </c:numRef>
          </c:val>
          <c:extLst xmlns:c16r2="http://schemas.microsoft.com/office/drawing/2015/06/chart">
            <c:ext xmlns:c16="http://schemas.microsoft.com/office/drawing/2014/chart" uri="{C3380CC4-5D6E-409C-BE32-E72D297353CC}">
              <c16:uniqueId val="{00000006-BCE4-48A4-AE1F-8BCF1049D2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0.83</c:v>
                </c:pt>
                <c:pt idx="2">
                  <c:v>#N/A</c:v>
                </c:pt>
                <c:pt idx="3">
                  <c:v>2.37</c:v>
                </c:pt>
                <c:pt idx="4">
                  <c:v>#N/A</c:v>
                </c:pt>
                <c:pt idx="5">
                  <c:v>1.1100000000000001</c:v>
                </c:pt>
                <c:pt idx="6">
                  <c:v>#N/A</c:v>
                </c:pt>
                <c:pt idx="7">
                  <c:v>1.21</c:v>
                </c:pt>
                <c:pt idx="8">
                  <c:v>#N/A</c:v>
                </c:pt>
                <c:pt idx="9">
                  <c:v>1.9</c:v>
                </c:pt>
              </c:numCache>
            </c:numRef>
          </c:val>
          <c:extLst xmlns:c16r2="http://schemas.microsoft.com/office/drawing/2015/06/chart">
            <c:ext xmlns:c16="http://schemas.microsoft.com/office/drawing/2014/chart" uri="{C3380CC4-5D6E-409C-BE32-E72D297353CC}">
              <c16:uniqueId val="{00000007-BCE4-48A4-AE1F-8BCF1049D2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5.87</c:v>
                </c:pt>
                <c:pt idx="2">
                  <c:v>#N/A</c:v>
                </c:pt>
                <c:pt idx="3">
                  <c:v>5.05</c:v>
                </c:pt>
                <c:pt idx="4">
                  <c:v>#N/A</c:v>
                </c:pt>
                <c:pt idx="5">
                  <c:v>2.59</c:v>
                </c:pt>
                <c:pt idx="6">
                  <c:v>#N/A</c:v>
                </c:pt>
                <c:pt idx="7">
                  <c:v>0.83</c:v>
                </c:pt>
                <c:pt idx="8">
                  <c:v>#N/A</c:v>
                </c:pt>
                <c:pt idx="9">
                  <c:v>2.06</c:v>
                </c:pt>
              </c:numCache>
            </c:numRef>
          </c:val>
          <c:extLst xmlns:c16r2="http://schemas.microsoft.com/office/drawing/2015/06/chart">
            <c:ext xmlns:c16="http://schemas.microsoft.com/office/drawing/2014/chart" uri="{C3380CC4-5D6E-409C-BE32-E72D297353CC}">
              <c16:uniqueId val="{00000008-BCE4-48A4-AE1F-8BCF1049D23F}"/>
            </c:ext>
          </c:extLst>
        </c:ser>
        <c:ser>
          <c:idx val="9"/>
          <c:order val="9"/>
          <c:tx>
            <c:strRef>
              <c:f>データシート!$A$36</c:f>
              <c:strCache>
                <c:ptCount val="1"/>
                <c:pt idx="0">
                  <c:v>土佐清水市水道事業会計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9.2799999999999994</c:v>
                </c:pt>
                <c:pt idx="2">
                  <c:v>#N/A</c:v>
                </c:pt>
                <c:pt idx="3">
                  <c:v>5.0599999999999996</c:v>
                </c:pt>
                <c:pt idx="4">
                  <c:v>#N/A</c:v>
                </c:pt>
                <c:pt idx="5">
                  <c:v>4.72</c:v>
                </c:pt>
                <c:pt idx="6">
                  <c:v>#N/A</c:v>
                </c:pt>
                <c:pt idx="7">
                  <c:v>6.94</c:v>
                </c:pt>
                <c:pt idx="8">
                  <c:v>#N/A</c:v>
                </c:pt>
                <c:pt idx="9">
                  <c:v>6.81</c:v>
                </c:pt>
              </c:numCache>
            </c:numRef>
          </c:val>
          <c:extLst xmlns:c16r2="http://schemas.microsoft.com/office/drawing/2015/06/chart">
            <c:ext xmlns:c16="http://schemas.microsoft.com/office/drawing/2014/chart" uri="{C3380CC4-5D6E-409C-BE32-E72D297353CC}">
              <c16:uniqueId val="{00000009-BCE4-48A4-AE1F-8BCF1049D23F}"/>
            </c:ext>
          </c:extLst>
        </c:ser>
        <c:dLbls>
          <c:showLegendKey val="0"/>
          <c:showVal val="0"/>
          <c:showCatName val="0"/>
          <c:showSerName val="0"/>
          <c:showPercent val="0"/>
          <c:showBubbleSize val="0"/>
        </c:dLbls>
        <c:gapWidth val="150"/>
        <c:overlap val="100"/>
        <c:axId val="118793344"/>
        <c:axId val="118794880"/>
      </c:barChart>
      <c:catAx>
        <c:axId val="1187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94880"/>
        <c:crosses val="autoZero"/>
        <c:auto val="1"/>
        <c:lblAlgn val="ctr"/>
        <c:lblOffset val="100"/>
        <c:tickLblSkip val="1"/>
        <c:tickMarkSkip val="1"/>
        <c:noMultiLvlLbl val="0"/>
      </c:catAx>
      <c:valAx>
        <c:axId val="11879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93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959</c:v>
                </c:pt>
                <c:pt idx="5">
                  <c:v>981</c:v>
                </c:pt>
                <c:pt idx="8">
                  <c:v>979</c:v>
                </c:pt>
                <c:pt idx="11">
                  <c:v>845</c:v>
                </c:pt>
                <c:pt idx="14">
                  <c:v>886</c:v>
                </c:pt>
              </c:numCache>
            </c:numRef>
          </c:val>
          <c:extLst xmlns:c16r2="http://schemas.microsoft.com/office/drawing/2015/06/chart">
            <c:ext xmlns:c16="http://schemas.microsoft.com/office/drawing/2014/chart" uri="{C3380CC4-5D6E-409C-BE32-E72D297353CC}">
              <c16:uniqueId val="{00000000-5D51-4D0B-B563-314AC66B50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5D51-4D0B-B563-314AC66B50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D51-4D0B-B563-314AC66B50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58</c:v>
                </c:pt>
                <c:pt idx="3">
                  <c:v>65</c:v>
                </c:pt>
                <c:pt idx="6">
                  <c:v>71</c:v>
                </c:pt>
                <c:pt idx="9">
                  <c:v>62</c:v>
                </c:pt>
                <c:pt idx="12">
                  <c:v>42</c:v>
                </c:pt>
              </c:numCache>
            </c:numRef>
          </c:val>
          <c:extLst xmlns:c16r2="http://schemas.microsoft.com/office/drawing/2015/06/chart">
            <c:ext xmlns:c16="http://schemas.microsoft.com/office/drawing/2014/chart" uri="{C3380CC4-5D6E-409C-BE32-E72D297353CC}">
              <c16:uniqueId val="{00000003-5D51-4D0B-B563-314AC66B50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c:v>
                </c:pt>
                <c:pt idx="3">
                  <c:v>23</c:v>
                </c:pt>
                <c:pt idx="6">
                  <c:v>24</c:v>
                </c:pt>
                <c:pt idx="9">
                  <c:v>29</c:v>
                </c:pt>
                <c:pt idx="12">
                  <c:v>33</c:v>
                </c:pt>
              </c:numCache>
            </c:numRef>
          </c:val>
          <c:extLst xmlns:c16r2="http://schemas.microsoft.com/office/drawing/2015/06/chart">
            <c:ext xmlns:c16="http://schemas.microsoft.com/office/drawing/2014/chart" uri="{C3380CC4-5D6E-409C-BE32-E72D297353CC}">
              <c16:uniqueId val="{00000004-5D51-4D0B-B563-314AC66B50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51-4D0B-B563-314AC66B50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D51-4D0B-B563-314AC66B50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1631</c:v>
                </c:pt>
                <c:pt idx="3">
                  <c:v>1599</c:v>
                </c:pt>
                <c:pt idx="6">
                  <c:v>1664</c:v>
                </c:pt>
                <c:pt idx="9">
                  <c:v>1661</c:v>
                </c:pt>
                <c:pt idx="12">
                  <c:v>1633</c:v>
                </c:pt>
              </c:numCache>
            </c:numRef>
          </c:val>
          <c:extLst xmlns:c16r2="http://schemas.microsoft.com/office/drawing/2015/06/chart">
            <c:ext xmlns:c16="http://schemas.microsoft.com/office/drawing/2014/chart" uri="{C3380CC4-5D6E-409C-BE32-E72D297353CC}">
              <c16:uniqueId val="{00000007-5D51-4D0B-B563-314AC66B5010}"/>
            </c:ext>
          </c:extLst>
        </c:ser>
        <c:dLbls>
          <c:showLegendKey val="0"/>
          <c:showVal val="0"/>
          <c:showCatName val="0"/>
          <c:showSerName val="0"/>
          <c:showPercent val="0"/>
          <c:showBubbleSize val="0"/>
        </c:dLbls>
        <c:gapWidth val="100"/>
        <c:overlap val="100"/>
        <c:axId val="40853888"/>
        <c:axId val="40855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783</c:v>
                </c:pt>
                <c:pt idx="2">
                  <c:v>#N/A</c:v>
                </c:pt>
                <c:pt idx="3">
                  <c:v>#N/A</c:v>
                </c:pt>
                <c:pt idx="4">
                  <c:v>706</c:v>
                </c:pt>
                <c:pt idx="5">
                  <c:v>#N/A</c:v>
                </c:pt>
                <c:pt idx="6">
                  <c:v>#N/A</c:v>
                </c:pt>
                <c:pt idx="7">
                  <c:v>780</c:v>
                </c:pt>
                <c:pt idx="8">
                  <c:v>#N/A</c:v>
                </c:pt>
                <c:pt idx="9">
                  <c:v>#N/A</c:v>
                </c:pt>
                <c:pt idx="10">
                  <c:v>908</c:v>
                </c:pt>
                <c:pt idx="11">
                  <c:v>#N/A</c:v>
                </c:pt>
                <c:pt idx="12">
                  <c:v>#N/A</c:v>
                </c:pt>
                <c:pt idx="13">
                  <c:v>822</c:v>
                </c:pt>
                <c:pt idx="14">
                  <c:v>#N/A</c:v>
                </c:pt>
              </c:numCache>
            </c:numRef>
          </c:val>
          <c:smooth val="0"/>
          <c:extLst xmlns:c16r2="http://schemas.microsoft.com/office/drawing/2015/06/chart">
            <c:ext xmlns:c16="http://schemas.microsoft.com/office/drawing/2014/chart" uri="{C3380CC4-5D6E-409C-BE32-E72D297353CC}">
              <c16:uniqueId val="{00000008-5D51-4D0B-B563-314AC66B5010}"/>
            </c:ext>
          </c:extLst>
        </c:ser>
        <c:dLbls>
          <c:showLegendKey val="0"/>
          <c:showVal val="0"/>
          <c:showCatName val="0"/>
          <c:showSerName val="0"/>
          <c:showPercent val="0"/>
          <c:showBubbleSize val="0"/>
        </c:dLbls>
        <c:marker val="1"/>
        <c:smooth val="0"/>
        <c:axId val="40853888"/>
        <c:axId val="40855808"/>
      </c:lineChart>
      <c:catAx>
        <c:axId val="4085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55808"/>
        <c:crosses val="autoZero"/>
        <c:auto val="1"/>
        <c:lblAlgn val="ctr"/>
        <c:lblOffset val="100"/>
        <c:tickLblSkip val="1"/>
        <c:tickMarkSkip val="1"/>
        <c:noMultiLvlLbl val="0"/>
      </c:catAx>
      <c:valAx>
        <c:axId val="40855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7768</c:v>
                </c:pt>
                <c:pt idx="5">
                  <c:v>8217</c:v>
                </c:pt>
                <c:pt idx="8">
                  <c:v>8599</c:v>
                </c:pt>
                <c:pt idx="11">
                  <c:v>8425</c:v>
                </c:pt>
                <c:pt idx="14">
                  <c:v>9024</c:v>
                </c:pt>
              </c:numCache>
            </c:numRef>
          </c:val>
          <c:extLst xmlns:c16r2="http://schemas.microsoft.com/office/drawing/2015/06/chart">
            <c:ext xmlns:c16="http://schemas.microsoft.com/office/drawing/2014/chart" uri="{C3380CC4-5D6E-409C-BE32-E72D297353CC}">
              <c16:uniqueId val="{00000000-C943-43A2-B808-573A677FA2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399</c:v>
                </c:pt>
                <c:pt idx="5">
                  <c:v>330</c:v>
                </c:pt>
                <c:pt idx="8">
                  <c:v>274</c:v>
                </c:pt>
                <c:pt idx="11">
                  <c:v>223</c:v>
                </c:pt>
                <c:pt idx="14">
                  <c:v>181</c:v>
                </c:pt>
              </c:numCache>
            </c:numRef>
          </c:val>
          <c:extLst xmlns:c16r2="http://schemas.microsoft.com/office/drawing/2015/06/chart">
            <c:ext xmlns:c16="http://schemas.microsoft.com/office/drawing/2014/chart" uri="{C3380CC4-5D6E-409C-BE32-E72D297353CC}">
              <c16:uniqueId val="{00000001-C943-43A2-B808-573A677FA2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1859</c:v>
                </c:pt>
                <c:pt idx="5">
                  <c:v>1879</c:v>
                </c:pt>
                <c:pt idx="8">
                  <c:v>2192</c:v>
                </c:pt>
                <c:pt idx="11">
                  <c:v>2298</c:v>
                </c:pt>
                <c:pt idx="14">
                  <c:v>2087</c:v>
                </c:pt>
              </c:numCache>
            </c:numRef>
          </c:val>
          <c:extLst xmlns:c16r2="http://schemas.microsoft.com/office/drawing/2015/06/chart">
            <c:ext xmlns:c16="http://schemas.microsoft.com/office/drawing/2014/chart" uri="{C3380CC4-5D6E-409C-BE32-E72D297353CC}">
              <c16:uniqueId val="{00000002-C943-43A2-B808-573A677FA2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43-43A2-B808-573A677FA2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43-43A2-B808-573A677FA2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43-43A2-B808-573A677FA2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2018</c:v>
                </c:pt>
                <c:pt idx="3">
                  <c:v>1727</c:v>
                </c:pt>
                <c:pt idx="6">
                  <c:v>1602</c:v>
                </c:pt>
                <c:pt idx="9">
                  <c:v>1504</c:v>
                </c:pt>
                <c:pt idx="12">
                  <c:v>1364</c:v>
                </c:pt>
              </c:numCache>
            </c:numRef>
          </c:val>
          <c:extLst xmlns:c16r2="http://schemas.microsoft.com/office/drawing/2015/06/chart">
            <c:ext xmlns:c16="http://schemas.microsoft.com/office/drawing/2014/chart" uri="{C3380CC4-5D6E-409C-BE32-E72D297353CC}">
              <c16:uniqueId val="{00000006-C943-43A2-B808-573A677FA2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321</c:v>
                </c:pt>
                <c:pt idx="3">
                  <c:v>247</c:v>
                </c:pt>
                <c:pt idx="6">
                  <c:v>182</c:v>
                </c:pt>
                <c:pt idx="9">
                  <c:v>109</c:v>
                </c:pt>
                <c:pt idx="12">
                  <c:v>76</c:v>
                </c:pt>
              </c:numCache>
            </c:numRef>
          </c:val>
          <c:extLst xmlns:c16r2="http://schemas.microsoft.com/office/drawing/2015/06/chart">
            <c:ext xmlns:c16="http://schemas.microsoft.com/office/drawing/2014/chart" uri="{C3380CC4-5D6E-409C-BE32-E72D297353CC}">
              <c16:uniqueId val="{00000007-C943-43A2-B808-573A677FA2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196</c:v>
                </c:pt>
                <c:pt idx="3">
                  <c:v>211</c:v>
                </c:pt>
                <c:pt idx="6">
                  <c:v>221</c:v>
                </c:pt>
                <c:pt idx="9">
                  <c:v>281</c:v>
                </c:pt>
                <c:pt idx="12">
                  <c:v>396</c:v>
                </c:pt>
              </c:numCache>
            </c:numRef>
          </c:val>
          <c:extLst xmlns:c16r2="http://schemas.microsoft.com/office/drawing/2015/06/chart">
            <c:ext xmlns:c16="http://schemas.microsoft.com/office/drawing/2014/chart" uri="{C3380CC4-5D6E-409C-BE32-E72D297353CC}">
              <c16:uniqueId val="{00000008-C943-43A2-B808-573A677FA2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943-43A2-B808-573A677FA2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14449</c:v>
                </c:pt>
                <c:pt idx="3">
                  <c:v>15045</c:v>
                </c:pt>
                <c:pt idx="6">
                  <c:v>15033</c:v>
                </c:pt>
                <c:pt idx="9">
                  <c:v>15636</c:v>
                </c:pt>
                <c:pt idx="12">
                  <c:v>16021</c:v>
                </c:pt>
              </c:numCache>
            </c:numRef>
          </c:val>
          <c:extLst xmlns:c16r2="http://schemas.microsoft.com/office/drawing/2015/06/chart">
            <c:ext xmlns:c16="http://schemas.microsoft.com/office/drawing/2014/chart" uri="{C3380CC4-5D6E-409C-BE32-E72D297353CC}">
              <c16:uniqueId val="{0000000A-C943-43A2-B808-573A677FA22E}"/>
            </c:ext>
          </c:extLst>
        </c:ser>
        <c:dLbls>
          <c:showLegendKey val="0"/>
          <c:showVal val="0"/>
          <c:showCatName val="0"/>
          <c:showSerName val="0"/>
          <c:showPercent val="0"/>
          <c:showBubbleSize val="0"/>
        </c:dLbls>
        <c:gapWidth val="100"/>
        <c:overlap val="100"/>
        <c:axId val="119493760"/>
        <c:axId val="119495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6959</c:v>
                </c:pt>
                <c:pt idx="2">
                  <c:v>#N/A</c:v>
                </c:pt>
                <c:pt idx="3">
                  <c:v>#N/A</c:v>
                </c:pt>
                <c:pt idx="4">
                  <c:v>6803</c:v>
                </c:pt>
                <c:pt idx="5">
                  <c:v>#N/A</c:v>
                </c:pt>
                <c:pt idx="6">
                  <c:v>#N/A</c:v>
                </c:pt>
                <c:pt idx="7">
                  <c:v>5973</c:v>
                </c:pt>
                <c:pt idx="8">
                  <c:v>#N/A</c:v>
                </c:pt>
                <c:pt idx="9">
                  <c:v>#N/A</c:v>
                </c:pt>
                <c:pt idx="10">
                  <c:v>6583</c:v>
                </c:pt>
                <c:pt idx="11">
                  <c:v>#N/A</c:v>
                </c:pt>
                <c:pt idx="12">
                  <c:v>#N/A</c:v>
                </c:pt>
                <c:pt idx="13">
                  <c:v>6565</c:v>
                </c:pt>
                <c:pt idx="14">
                  <c:v>#N/A</c:v>
                </c:pt>
              </c:numCache>
            </c:numRef>
          </c:val>
          <c:smooth val="0"/>
          <c:extLst xmlns:c16r2="http://schemas.microsoft.com/office/drawing/2015/06/chart">
            <c:ext xmlns:c16="http://schemas.microsoft.com/office/drawing/2014/chart" uri="{C3380CC4-5D6E-409C-BE32-E72D297353CC}">
              <c16:uniqueId val="{0000000B-C943-43A2-B808-573A677FA22E}"/>
            </c:ext>
          </c:extLst>
        </c:ser>
        <c:dLbls>
          <c:showLegendKey val="0"/>
          <c:showVal val="0"/>
          <c:showCatName val="0"/>
          <c:showSerName val="0"/>
          <c:showPercent val="0"/>
          <c:showBubbleSize val="0"/>
        </c:dLbls>
        <c:marker val="1"/>
        <c:smooth val="0"/>
        <c:axId val="119493760"/>
        <c:axId val="119495680"/>
      </c:lineChart>
      <c:catAx>
        <c:axId val="11949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495680"/>
        <c:crosses val="autoZero"/>
        <c:auto val="1"/>
        <c:lblAlgn val="ctr"/>
        <c:lblOffset val="100"/>
        <c:tickLblSkip val="1"/>
        <c:tickMarkSkip val="1"/>
        <c:noMultiLvlLbl val="0"/>
      </c:catAx>
      <c:valAx>
        <c:axId val="119495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9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1322</c:v>
                </c:pt>
                <c:pt idx="1">
                  <c:v>1266</c:v>
                </c:pt>
                <c:pt idx="2">
                  <c:v>1017</c:v>
                </c:pt>
              </c:numCache>
            </c:numRef>
          </c:val>
          <c:extLst xmlns:c16r2="http://schemas.microsoft.com/office/drawing/2015/06/chart">
            <c:ext xmlns:c16="http://schemas.microsoft.com/office/drawing/2014/chart" uri="{C3380CC4-5D6E-409C-BE32-E72D297353CC}">
              <c16:uniqueId val="{00000000-2EBA-479F-8B6F-71F62C5D65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1-2EBA-479F-8B6F-71F62C5D65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612</c:v>
                </c:pt>
                <c:pt idx="1">
                  <c:v>794</c:v>
                </c:pt>
                <c:pt idx="2">
                  <c:v>639</c:v>
                </c:pt>
              </c:numCache>
            </c:numRef>
          </c:val>
          <c:extLst xmlns:c16r2="http://schemas.microsoft.com/office/drawing/2015/06/chart">
            <c:ext xmlns:c16="http://schemas.microsoft.com/office/drawing/2014/chart" uri="{C3380CC4-5D6E-409C-BE32-E72D297353CC}">
              <c16:uniqueId val="{00000002-2EBA-479F-8B6F-71F62C5D65BA}"/>
            </c:ext>
          </c:extLst>
        </c:ser>
        <c:dLbls>
          <c:showLegendKey val="0"/>
          <c:showVal val="0"/>
          <c:showCatName val="0"/>
          <c:showSerName val="0"/>
          <c:showPercent val="0"/>
          <c:showBubbleSize val="0"/>
        </c:dLbls>
        <c:gapWidth val="120"/>
        <c:overlap val="100"/>
        <c:axId val="119273728"/>
        <c:axId val="40898560"/>
      </c:barChart>
      <c:catAx>
        <c:axId val="1192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98560"/>
        <c:crosses val="autoZero"/>
        <c:auto val="1"/>
        <c:lblAlgn val="ctr"/>
        <c:lblOffset val="100"/>
        <c:tickLblSkip val="1"/>
        <c:tickMarkSkip val="1"/>
        <c:noMultiLvlLbl val="0"/>
      </c:catAx>
      <c:valAx>
        <c:axId val="40898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2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{D763B8C2-B1E7-460B-BAF8-520DE94E2280}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850-4DD9-839C-018CBD453F6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{E528F1F0-1197-4FF2-A2C7-A3190AE38FE9}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50-4DD9-839C-018CBD453F6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{529973AC-8701-4043-924D-F96D85A30946}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50-4DD9-839C-018CBD453F6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{B6960250-F8FF-4DBB-8712-28B4DCF109E4}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50-4DD9-839C-018CBD453F6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{A7F7EA8C-FE65-4A61-9D56-A01EE2AE027D}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50-4DD9-839C-018CBD453F6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{BC3201CF-BD2B-477A-91B3-7A8708A52531}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850-4DD9-839C-018CBD453F6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{A8C98784-C6DE-418D-93FE-E925A06F5E6F}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850-4DD9-839C-018CBD453F6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{4DBA9493-87E1-40FB-A83B-084F4B841F27}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850-4DD9-839C-018CBD453F6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{8998BCD6-9504-4F80-85E7-F797AEF48983}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850-4DD9-839C-018CBD453F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61.5</c:v>
                </c:pt>
                <c:pt idx="32">
                  <c:v>59.4</c:v>
                </c:pt>
              </c:numCache>
            </c:numRef>
          </c:xVal>
          <c:yVal>
            <c:numRef>
              <c:f>公会計指標分析・財政指標組合せ分析表!$BP$51:$DC$51</c:f>
              <c:numCache>
                <c:formatCode>#,##0.0;"▲ "#,##0.0</c:formatCode>
                <c:ptCount val="40"/>
                <c:pt idx="16">
                  <c:v>131</c:v>
                </c:pt>
                <c:pt idx="24">
                  <c:v>150.4</c:v>
                </c:pt>
                <c:pt idx="32">
                  <c:v>150.80000000000001</c:v>
                </c:pt>
              </c:numCache>
            </c:numRef>
          </c:yVal>
          <c:smooth val="0"/>
          <c:extLst xmlns:c16r2="http://schemas.microsoft.com/office/drawing/2015/06/chart">
            <c:ext xmlns:c16="http://schemas.microsoft.com/office/drawing/2014/chart" uri="{C3380CC4-5D6E-409C-BE32-E72D297353CC}">
              <c16:uniqueId val="{00000009-B850-4DD9-839C-018CBD453F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{EE083EA6-1B6B-45FD-8BCC-E83DD7C24ED8}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850-4DD9-839C-018CBD453F6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{331B2BFB-D836-4211-9F0E-D9A1974E88C6}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50-4DD9-839C-018CBD453F6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{C8876541-5DC2-4434-9DF5-4DD076C50C88}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50-4DD9-839C-018CBD453F6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{F7252E65-A7C0-4B56-9F6F-D6AA7D262C31}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50-4DD9-839C-018CBD453F6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{E144E661-5B33-4C03-AE9F-09261E3AC316}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50-4DD9-839C-018CBD453F6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{88027FBA-DC64-4D2A-AE9E-E2D149F3D426}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850-4DD9-839C-018CBD453F6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{5A475698-1FFB-47DF-8C4B-14E75B864892}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850-4DD9-839C-018CBD453F6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{5C6C2C07-B215-414E-A668-AD6CBD2C8ED6}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850-4DD9-839C-018CBD453F6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{83217126-B526-41D0-BC49-37FC4B81BB69}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850-4DD9-839C-018CBD453F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B850-4DD9-839C-018CBD453F65}"/>
            </c:ext>
          </c:extLst>
        </c:ser>
        <c:dLbls>
          <c:showLegendKey val="0"/>
          <c:showVal val="1"/>
          <c:showCatName val="0"/>
          <c:showSerName val="0"/>
          <c:showPercent val="0"/>
          <c:showBubbleSize val="0"/>
        </c:dLbls>
        <c:axId val="118933376"/>
        <c:axId val="119447552"/>
      </c:scatterChart>
      <c:valAx>
        <c:axId val="118933376"/>
        <c:scaling>
          <c:orientation val="minMax"/>
          <c:max val="62.3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47552"/>
        <c:crosses val="autoZero"/>
        <c:crossBetween val="midCat"/>
      </c:valAx>
      <c:valAx>
        <c:axId val="119447552"/>
        <c:scaling>
          <c:orientation val="minMax"/>
          <c:max val="168"/>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933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{5B6C75A8-F804-470E-A262-32F280D2BEE2}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7E5-4E0E-AE0E-2CCC00569A4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{3BB68879-6C95-48DF-BFED-9F8D95B19F78}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E5-4E0E-AE0E-2CCC00569A4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{E12679E8-7DF0-4D2A-92A3-3276BA448696}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E5-4E0E-AE0E-2CCC00569A4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{AAE0A7C8-9F0C-43C1-811B-0A909C4BCE29}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E5-4E0E-AE0E-2CCC00569A4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{1CDC8B8C-7547-45C7-8B68-DAC528C99AD7}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E5-4E0E-AE0E-2CCC00569A4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{65B0340D-8EA7-40AE-A8BE-76C0BAB60B86}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7E5-4E0E-AE0E-2CCC00569A4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{F71F6583-9773-4FC2-A80C-5B0A9746C626}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7E5-4E0E-AE0E-2CCC00569A4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{EE7621A7-4F9D-4E32-8E53-57E52EA44E29}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7E5-4E0E-AE0E-2CCC00569A4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{08BC07E3-9C19-4264-98E1-C74626659918}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7E5-4E0E-AE0E-2CCC00569A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17.100000000000001</c:v>
                </c:pt>
                <c:pt idx="8">
                  <c:v>16.7</c:v>
                </c:pt>
                <c:pt idx="16">
                  <c:v>16.7</c:v>
                </c:pt>
                <c:pt idx="24">
                  <c:v>17.899999999999999</c:v>
                </c:pt>
                <c:pt idx="32">
                  <c:v>18.899999999999999</c:v>
                </c:pt>
              </c:numCache>
            </c:numRef>
          </c:xVal>
          <c:yVal>
            <c:numRef>
              <c:f>公会計指標分析・財政指標組合せ分析表!$BP$73:$DC$73</c:f>
              <c:numCache>
                <c:formatCode>#,##0.0;"▲ "#,##0.0</c:formatCode>
                <c:ptCount val="40"/>
                <c:pt idx="0">
                  <c:v>152.69999999999999</c:v>
                </c:pt>
                <c:pt idx="8">
                  <c:v>152.9</c:v>
                </c:pt>
                <c:pt idx="16">
                  <c:v>131</c:v>
                </c:pt>
                <c:pt idx="24">
                  <c:v>150.4</c:v>
                </c:pt>
                <c:pt idx="32">
                  <c:v>150.80000000000001</c:v>
                </c:pt>
              </c:numCache>
            </c:numRef>
          </c:yVal>
          <c:smooth val="0"/>
          <c:extLst xmlns:c16r2="http://schemas.microsoft.com/office/drawing/2015/06/chart">
            <c:ext xmlns:c16="http://schemas.microsoft.com/office/drawing/2014/chart" uri="{C3380CC4-5D6E-409C-BE32-E72D297353CC}">
              <c16:uniqueId val="{00000009-27E5-4E0E-AE0E-2CCC00569A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{C2470861-59EA-4C5F-BBBD-B475DDD3BAAD}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7E5-4E0E-AE0E-2CCC00569A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{773F08E7-073F-44D9-AA38-B475CEF625C0}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E5-4E0E-AE0E-2CCC00569A4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{99064DE5-E30F-4D6D-8BD8-E55A8E0DCC10}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E5-4E0E-AE0E-2CCC00569A4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{C0EBCE83-7DDE-4672-B5B2-E1F01D6463E5}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E5-4E0E-AE0E-2CCC00569A4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{B08F16D0-E533-40F8-9E94-578171E6B3D0}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E5-4E0E-AE0E-2CCC00569A4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{D7C4367B-C4A1-4B2D-85B6-5A2B29549256}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7E5-4E0E-AE0E-2CCC00569A4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{8A66C35E-2B2B-4CFC-9277-6F869399D343}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7E5-4E0E-AE0E-2CCC00569A4E}"/>
                </c:ext>
              </c:extLst>
            </c:dLbl>
            <c:dLbl>
              <c:idx val="24"/>
              <c:layout>
                <c:manualLayout>
                  <c:x val="-2.6307374516398824E-2"/>
                  <c:y val="-7.710936381564030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{2228A911-6EB6-4F00-8235-10A260661992}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7E5-4E0E-AE0E-2CCC00569A4E}"/>
                </c:ext>
              </c:extLst>
            </c:dLbl>
            <c:dLbl>
              <c:idx val="32"/>
              <c:layout>
                <c:manualLayout>
                  <c:x val="-3.7088608721822458E-2"/>
                  <c:y val="-4.772393035994758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{A87F0F57-C306-452C-B357-CFCFCFDFF3F0}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7E5-4E0E-AE0E-2CCC00569A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27E5-4E0E-AE0E-2CCC00569A4E}"/>
            </c:ext>
          </c:extLst>
        </c:ser>
        <c:dLbls>
          <c:showLegendKey val="0"/>
          <c:showVal val="1"/>
          <c:showCatName val="0"/>
          <c:showSerName val="0"/>
          <c:showPercent val="0"/>
          <c:showBubbleSize val="0"/>
        </c:dLbls>
        <c:axId val="122236928"/>
        <c:axId val="122238848"/>
      </c:scatterChart>
      <c:valAx>
        <c:axId val="122236928"/>
        <c:scaling>
          <c:orientation val="minMax"/>
          <c:max val="19.700000000000003"/>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38848"/>
        <c:crosses val="autoZero"/>
        <c:crossBetween val="midCat"/>
      </c:valAx>
      <c:valAx>
        <c:axId val="122238848"/>
        <c:scaling>
          <c:orientation val="minMax"/>
          <c:max val="170"/>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36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対前年度比で元利償還金が</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百万円の減となり算入公債費等が</a:t>
          </a:r>
          <a:r>
            <a:rPr kumimoji="1" lang="en-US" altLang="ja-JP" sz="1300">
              <a:latin typeface="ＭＳ ゴシック" pitchFamily="49" charset="-128"/>
              <a:ea typeface="ＭＳ ゴシック" pitchFamily="49" charset="-128"/>
            </a:rPr>
            <a:t>41</a:t>
          </a:r>
          <a:r>
            <a:rPr kumimoji="1" lang="ja-JP" altLang="en-US" sz="1300">
              <a:latin typeface="ＭＳ ゴシック" pitchFamily="49" charset="-128"/>
              <a:ea typeface="ＭＳ ゴシック" pitchFamily="49" charset="-128"/>
            </a:rPr>
            <a:t>百万円増となったため実質公債費比率の分子は</a:t>
          </a:r>
          <a:r>
            <a:rPr kumimoji="1" lang="en-US" altLang="ja-JP" sz="1300">
              <a:latin typeface="ＭＳ ゴシック" pitchFamily="49" charset="-128"/>
              <a:ea typeface="ＭＳ ゴシック" pitchFamily="49" charset="-128"/>
            </a:rPr>
            <a:t>86</a:t>
          </a:r>
          <a:r>
            <a:rPr kumimoji="1" lang="ja-JP" altLang="en-US" sz="1300">
              <a:latin typeface="ＭＳ ゴシック" pitchFamily="49" charset="-128"/>
              <a:ea typeface="ＭＳ ゴシック" pitchFamily="49" charset="-128"/>
            </a:rPr>
            <a:t>百万円減となった。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年度の単年度及び</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年平均いずれの実質公債費比率も</a:t>
          </a:r>
          <a:r>
            <a:rPr kumimoji="1" lang="en-US" altLang="ja-JP" sz="1300">
              <a:latin typeface="ＭＳ ゴシック" pitchFamily="49" charset="-128"/>
              <a:ea typeface="ＭＳ ゴシック" pitchFamily="49" charset="-128"/>
            </a:rPr>
            <a:t>18.9</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近年実施してきた防災対策関連の大型事業については、過疎債や緊防債といった交付税措置の高い地方債を活用しており、算入公債費等は今後、伸びる傾向にあると思われるが、元利償還金が高止まりの状況で推移すると見込まれており、実質公債費比率（</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年平均）は</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％を超えたままの大変厳しい財政運営が続く。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年度は下ノ加江地区防災拠点整備事業や学校給食施設整備事業などの実施に伴い地方債</a:t>
          </a:r>
          <a:r>
            <a:rPr kumimoji="1" lang="en-US" altLang="ja-JP" sz="1200">
              <a:latin typeface="ＭＳ ゴシック" pitchFamily="49" charset="-128"/>
              <a:ea typeface="ＭＳ ゴシック" pitchFamily="49" charset="-128"/>
            </a:rPr>
            <a:t>1,900</a:t>
          </a:r>
          <a:r>
            <a:rPr kumimoji="1" lang="ja-JP" altLang="en-US" sz="1200">
              <a:latin typeface="ＭＳ ゴシック" pitchFamily="49" charset="-128"/>
              <a:ea typeface="ＭＳ ゴシック" pitchFamily="49" charset="-128"/>
            </a:rPr>
            <a:t>百万円あまりの借入を行った一方で、公債費の決算額は</a:t>
          </a:r>
          <a:r>
            <a:rPr kumimoji="1" lang="en-US" altLang="ja-JP" sz="1200">
              <a:latin typeface="ＭＳ ゴシック" pitchFamily="49" charset="-128"/>
              <a:ea typeface="ＭＳ ゴシック" pitchFamily="49" charset="-128"/>
            </a:rPr>
            <a:t>1,573</a:t>
          </a:r>
          <a:r>
            <a:rPr kumimoji="1" lang="ja-JP" altLang="en-US" sz="1200">
              <a:latin typeface="ＭＳ ゴシック" pitchFamily="49" charset="-128"/>
              <a:ea typeface="ＭＳ ゴシック" pitchFamily="49" charset="-128"/>
            </a:rPr>
            <a:t>百万円あまりとなり、地方債の現在高は対前年度比</a:t>
          </a:r>
          <a:r>
            <a:rPr kumimoji="1" lang="en-US" altLang="ja-JP" sz="1200">
              <a:latin typeface="ＭＳ ゴシック" pitchFamily="49" charset="-128"/>
              <a:ea typeface="ＭＳ ゴシック" pitchFamily="49" charset="-128"/>
            </a:rPr>
            <a:t>385</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16,021</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充当可能基金は、財政調整基金で</a:t>
          </a:r>
          <a:r>
            <a:rPr kumimoji="1" lang="en-US" altLang="ja-JP" sz="1200">
              <a:latin typeface="ＭＳ ゴシック" pitchFamily="49" charset="-128"/>
              <a:ea typeface="ＭＳ ゴシック" pitchFamily="49" charset="-128"/>
            </a:rPr>
            <a:t>270</a:t>
          </a:r>
          <a:r>
            <a:rPr kumimoji="1" lang="ja-JP" altLang="en-US" sz="1200">
              <a:latin typeface="ＭＳ ゴシック" pitchFamily="49" charset="-128"/>
              <a:ea typeface="ＭＳ ゴシック" pitchFamily="49" charset="-128"/>
            </a:rPr>
            <a:t>百万円、防災対策加速化基金で</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百万円あまり、国際交流基金で</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百万円を繰入したことにより、対前年度比で</a:t>
          </a:r>
          <a:r>
            <a:rPr kumimoji="1" lang="en-US" altLang="ja-JP" sz="1200">
              <a:latin typeface="ＭＳ ゴシック" pitchFamily="49" charset="-128"/>
              <a:ea typeface="ＭＳ ゴシック" pitchFamily="49" charset="-128"/>
            </a:rPr>
            <a:t>211</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2,087</a:t>
          </a:r>
          <a:r>
            <a:rPr kumimoji="1" lang="ja-JP" altLang="en-US" sz="1200">
              <a:latin typeface="ＭＳ ゴシック" pitchFamily="49" charset="-128"/>
              <a:ea typeface="ＭＳ ゴシック" pitchFamily="49" charset="-128"/>
            </a:rPr>
            <a:t>百万円となったが、基準財政需要額算入見込額が対前年度比で</a:t>
          </a:r>
          <a:r>
            <a:rPr kumimoji="1" lang="en-US" altLang="ja-JP" sz="1200">
              <a:latin typeface="ＭＳ ゴシック" pitchFamily="49" charset="-128"/>
              <a:ea typeface="ＭＳ ゴシック" pitchFamily="49" charset="-128"/>
            </a:rPr>
            <a:t>599</a:t>
          </a:r>
          <a:r>
            <a:rPr kumimoji="1" lang="ja-JP" altLang="en-US" sz="1200">
              <a:latin typeface="ＭＳ ゴシック" pitchFamily="49" charset="-128"/>
              <a:ea typeface="ＭＳ ゴシック" pitchFamily="49" charset="-128"/>
            </a:rPr>
            <a:t>百万円増となったことから、将来負担比率の分子は対前年度比</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百万円減となった。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ただ、算入公債費等の額が対前年度比で</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百万円あまり増となったことから将来負担比率の分母は対前年度比で</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百万円あまり減となり、将来負担比率は</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150.4</a:t>
          </a:r>
          <a:r>
            <a:rPr kumimoji="1" lang="ja-JP" altLang="en-US" sz="1200">
              <a:latin typeface="ＭＳ ゴシック" pitchFamily="49" charset="-128"/>
              <a:ea typeface="ＭＳ ゴシック" pitchFamily="49" charset="-128"/>
            </a:rPr>
            <a:t>％となった。地方債の現在高は平成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年度にピークを迎え徐々に減少すると見込まれているが、中長期を見据えた発行に努め、比率の抑制を図る必要がある。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高知県土佐清水市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対前年度比でふるさと元気基金が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百万円増となったものの、財政調整基金が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百万円減、防災対策加速化基金が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百万円減、国際交流基金が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財政調整基金繰入金の決算額は、平成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百万円あまり、平成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百万円と財政調整基金を取り崩しての財政運営を余儀なくされている。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今後は、特定目的基金も活用するとともに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織機構改革を推進することや退職者非補充による人件費の抑制のほか、ふるさと納税の取り組みを強化していくことなど財政健全化に向けた取り組みに努めることで財政調整基金残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福祉等に関連する事業の財源に充当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公共施設の修繕費用等の財源に充当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　防災対策関連事業の元利償還金の財源や備蓄食糧更新費用等の財源に充当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　寄付者が選択した寄付目的に沿った事業等の財源に充当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郷土の偉人ジョン万次郎の功績を発信する事業や人材育成等に関連する事業等の財源に充当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・防災対策加速化基金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年度は、防災対策関連事業の元利償還金の財源として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百万円充当したことなどにより対前年度比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・ふるさと元気基金　寄付者が選択した寄付目的に沿った事業の財源に充当するため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百万円あまりを繰入した一方で、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ジョン万資料館改修等事業の財源に充当するため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百万円を繰入し、対前年度比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国際交流基金以外の特定目的基金については、今後も目的に沿った事業の財源に充てるよう積極的に活用していく。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月に実施された国勢調査により市人口が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年前に比べ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人減少したことが大きく影響し、平成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年度の普通交付税と臨時財政対策債発行限度額の合計が対前年度比で約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百万円減となった。これにより、平成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年度以降、財政調整基金を取り崩しての財政運営を余儀なくされている。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百万円あまりの積立を行ったものの、繰入金の決算額は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防災対策関連の大型事業を集中的に実施してきたことから、これに伴う元金償還が今後、重なってくるため、公債費は高止まりの状況で推移していくことが見込まれている。このため、現在の財源不足の状況も続くこととなり、財政調整基金の取り崩しは一定必要となると思われるが、組織機構改革を推進することや退職者非補充による人件費の抑制のほか、ふるさと納税の取り組みを強化していくことなど財政健全化に向けた取り組み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年度の実質公債費比率（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年平均）が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％を超えたことから、公債費負担適正化計画を策定し、これに基づき早期に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％を下回る取り組みが必要となっている。公債費の中で、退職手当債について償還が残っており、今後、この繰上償還を行うため減債基金を繰入する計画である。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14,032
13,971
266.34
10,817,258
10,622,182
106,832
5,172,759
16,020,995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年度と比較して減価償却率が</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ポイント下がった要因は、</a:t>
          </a:r>
          <a:r>
            <a:rPr kumimoji="1" lang="ja-JP" altLang="ja-JP" sz="1100">
              <a:solidFill>
                <a:schemeClr val="dk1"/>
              </a:solidFill>
              <a:effectLst/>
              <a:latin typeface="+mn-lt"/>
              <a:ea typeface="+mn-ea"/>
              <a:cs typeface="+mn-cs"/>
            </a:rPr>
            <a:t>老朽化していた</a:t>
          </a:r>
          <a:r>
            <a:rPr kumimoji="1" lang="ja-JP" altLang="en-US" sz="1100">
              <a:latin typeface="ＭＳ Ｐゴシック" panose="020B0600070205080204" pitchFamily="50" charset="-128"/>
              <a:ea typeface="ＭＳ Ｐゴシック" panose="020B0600070205080204" pitchFamily="50" charset="-128"/>
            </a:rPr>
            <a:t>小学校を新築したことにより、施設の更新が図られたことがあげられる。また、保育園の高台移転に伴い、近年、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つの園を新築および改築したことも有形固定資産減価償却率の上昇が抑えられている要因となっている。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しかしながら、橋りょう・道路・トンネル、市民図書館、市民文化会館といった有形固定資産については老朽化が著しく、今後、有形固定資産減価償却率の上昇が見込まれる。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82867</xdr:rowOff>
    </xdr:from>
    <xdr:to>
      <xdr:col>23</xdr:col>
      <xdr:colOff>136525</xdr:colOff>
      <xdr:row>31</xdr:row>
      <xdr:rowOff>13017</xdr:rowOff>
    </xdr:to>
    <xdr:sp macro="" textlink="">
      <xdr:nvSpPr>
        <xdr:cNvPr id="82" name="楕円 81"/>
        <xdr:cNvSpPr/>
      </xdr:nvSpPr>
      <xdr:spPr>
        <a:xfrm>
          <a:off x="47117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105744</xdr:rowOff>
    </xdr:from>
    <xdr:ext cx="405111" cy="259045"/>
    <xdr:sp macro="" textlink="">
      <xdr:nvSpPr>
        <xdr:cNvPr id="83" name="有形固定資産減価償却率該当値テキスト"/>
        <xdr:cNvSpPr txBox="1"/>
      </xdr:nvSpPr>
      <xdr:spPr>
        <a:xfrm>
          <a:off x="4813300" y="584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26194</xdr:rowOff>
    </xdr:from>
    <xdr:to>
      <xdr:col>19</xdr:col>
      <xdr:colOff>187325</xdr:colOff>
      <xdr:row>30</xdr:row>
      <xdr:rowOff>127794</xdr:rowOff>
    </xdr:to>
    <xdr:sp macro="" textlink="">
      <xdr:nvSpPr>
        <xdr:cNvPr id="84" name="楕円 83"/>
        <xdr:cNvSpPr/>
      </xdr:nvSpPr>
      <xdr:spPr>
        <a:xfrm>
          <a:off x="4000500" y="59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76994</xdr:rowOff>
    </xdr:from>
    <xdr:to>
      <xdr:col>23</xdr:col>
      <xdr:colOff>85725</xdr:colOff>
      <xdr:row>30</xdr:row>
      <xdr:rowOff>133667</xdr:rowOff>
    </xdr:to>
    <xdr:cxnSp macro="">
      <xdr:nvCxnSpPr>
        <xdr:cNvPr id="85" name="直線コネクタ 84"/>
        <xdr:cNvCxnSpPr/>
      </xdr:nvCxnSpPr>
      <xdr:spPr>
        <a:xfrm>
          <a:off x="4051300" y="5992019"/>
          <a:ext cx="711200" cy="5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6" name="楕円 85"/>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76994</xdr:rowOff>
    </xdr:from>
    <xdr:to>
      <xdr:col>19</xdr:col>
      <xdr:colOff>136525</xdr:colOff>
      <xdr:row>30</xdr:row>
      <xdr:rowOff>117475</xdr:rowOff>
    </xdr:to>
    <xdr:cxnSp macro="">
      <xdr:nvCxnSpPr>
        <xdr:cNvPr id="87" name="直線コネクタ 86"/>
        <xdr:cNvCxnSpPr/>
      </xdr:nvCxnSpPr>
      <xdr:spPr>
        <a:xfrm flipV="1">
          <a:off x="3289300" y="5992019"/>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9"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144321</xdr:rowOff>
    </xdr:from>
    <xdr:ext cx="405111" cy="259045"/>
    <xdr:sp macro="" textlink="">
      <xdr:nvSpPr>
        <xdr:cNvPr id="90" name="n_1mainValue有形固定資産減価償却率"/>
        <xdr:cNvSpPr txBox="1"/>
      </xdr:nvSpPr>
      <xdr:spPr>
        <a:xfrm>
          <a:off x="3836044" y="5716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1" name="n_2main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償還可能年数が</a:t>
          </a:r>
          <a:r>
            <a:rPr kumimoji="1" lang="ja-JP" altLang="ja-JP" sz="1100">
              <a:solidFill>
                <a:schemeClr val="dk1"/>
              </a:solidFill>
              <a:effectLst/>
              <a:latin typeface="+mn-lt"/>
              <a:ea typeface="+mn-ea"/>
              <a:cs typeface="+mn-cs"/>
            </a:rPr>
            <a:t>類似団体の平均値と比較すると</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ポイント高い</a:t>
          </a:r>
          <a:r>
            <a:rPr kumimoji="1" lang="ja-JP" altLang="en-US" sz="1100">
              <a:latin typeface="ＭＳ Ｐゴシック" panose="020B0600070205080204" pitchFamily="50" charset="-128"/>
              <a:ea typeface="ＭＳ Ｐゴシック" panose="020B0600070205080204" pitchFamily="50" charset="-128"/>
            </a:rPr>
            <a:t>要因は、平成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年度より南海トラフ地震対策として、小中学校および保育園、消防庁舎の建設など大型事業を数年間で集中的に実施してきたため、地方債の残高が平成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千万円とピークを迎えている状況であり、充当可能基金等も平成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年度決算で</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億円程度と他団体より少ないことがあげられる。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53068</xdr:rowOff>
    </xdr:from>
    <xdr:to>
      <xdr:col>76</xdr:col>
      <xdr:colOff>73025</xdr:colOff>
      <xdr:row>29</xdr:row>
      <xdr:rowOff>154668</xdr:rowOff>
    </xdr:to>
    <xdr:sp macro="" textlink="">
      <xdr:nvSpPr>
        <xdr:cNvPr id="134" name="楕円 133"/>
        <xdr:cNvSpPr/>
      </xdr:nvSpPr>
      <xdr:spPr>
        <a:xfrm>
          <a:off x="14744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75945</xdr:rowOff>
    </xdr:from>
    <xdr:ext cx="340478" cy="259045"/>
    <xdr:sp macro="" textlink="">
      <xdr:nvSpPr>
        <xdr:cNvPr id="135" name="債務償還可能年数該当値テキスト"/>
        <xdr:cNvSpPr txBox="1"/>
      </xdr:nvSpPr>
      <xdr:spPr>
        <a:xfrm>
          <a:off x="14846300" y="564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14,032
13,971
266.34
10,817,258
10,622,182
106,832
5,172,759
16,020,995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0" name="楕円 69"/>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70502</xdr:rowOff>
    </xdr:from>
    <xdr:ext cx="405111" cy="259045"/>
    <xdr:sp macro="" textlink="">
      <xdr:nvSpPr>
        <xdr:cNvPr id="71" name="【道路】&#10;有形固定資産減価償却率該当値テキスト"/>
        <xdr:cNvSpPr txBox="1"/>
      </xdr:nvSpPr>
      <xdr:spPr>
        <a:xfrm>
          <a:off x="467360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118745</xdr:rowOff>
    </xdr:from>
    <xdr:to>
      <xdr:col>20</xdr:col>
      <xdr:colOff>38100</xdr:colOff>
      <xdr:row>38</xdr:row>
      <xdr:rowOff>48895</xdr:rowOff>
    </xdr:to>
    <xdr:sp macro="" textlink="">
      <xdr:nvSpPr>
        <xdr:cNvPr id="72" name="楕円 71"/>
        <xdr:cNvSpPr/>
      </xdr:nvSpPr>
      <xdr:spPr>
        <a:xfrm>
          <a:off x="3746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37</xdr:row>
      <xdr:rowOff>169545</xdr:rowOff>
    </xdr:to>
    <xdr:cxnSp macro="">
      <xdr:nvCxnSpPr>
        <xdr:cNvPr id="73" name="直線コネクタ 72"/>
        <xdr:cNvCxnSpPr/>
      </xdr:nvCxnSpPr>
      <xdr:spPr>
        <a:xfrm flipV="1">
          <a:off x="3797300" y="64865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19685</xdr:rowOff>
    </xdr:from>
    <xdr:to>
      <xdr:col>15</xdr:col>
      <xdr:colOff>101600</xdr:colOff>
      <xdr:row>39</xdr:row>
      <xdr:rowOff>121285</xdr:rowOff>
    </xdr:to>
    <xdr:sp macro="" textlink="">
      <xdr:nvSpPr>
        <xdr:cNvPr id="74" name="楕円 73"/>
        <xdr:cNvSpPr/>
      </xdr:nvSpPr>
      <xdr:spPr>
        <a:xfrm>
          <a:off x="2857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39</xdr:row>
      <xdr:rowOff>70485</xdr:rowOff>
    </xdr:to>
    <xdr:cxnSp macro="">
      <xdr:nvCxnSpPr>
        <xdr:cNvPr id="75" name="直線コネクタ 74"/>
        <xdr:cNvCxnSpPr/>
      </xdr:nvCxnSpPr>
      <xdr:spPr>
        <a:xfrm flipV="1">
          <a:off x="2908300" y="6513195"/>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40022</xdr:rowOff>
    </xdr:from>
    <xdr:ext cx="405111" cy="259045"/>
    <xdr:sp macro="" textlink="">
      <xdr:nvSpPr>
        <xdr:cNvPr id="78" name="n_1mainValue【道路】&#10;有形固定資産減価償却率"/>
        <xdr:cNvSpPr txBox="1"/>
      </xdr:nvSpPr>
      <xdr:spPr>
        <a:xfrm>
          <a:off x="3582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112412</xdr:rowOff>
    </xdr:from>
    <xdr:ext cx="405111" cy="259045"/>
    <xdr:sp macro="" textlink="">
      <xdr:nvSpPr>
        <xdr:cNvPr id="79" name="n_2mainValue【道路】&#10;有形固定資産減価償却率"/>
        <xdr:cNvSpPr txBox="1"/>
      </xdr:nvSpPr>
      <xdr:spPr>
        <a:xfrm>
          <a:off x="2705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11"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61421</xdr:rowOff>
    </xdr:from>
    <xdr:to>
      <xdr:col>55</xdr:col>
      <xdr:colOff>50800</xdr:colOff>
      <xdr:row>38</xdr:row>
      <xdr:rowOff>163021</xdr:rowOff>
    </xdr:to>
    <xdr:sp macro="" textlink="">
      <xdr:nvSpPr>
        <xdr:cNvPr id="120" name="楕円 119"/>
        <xdr:cNvSpPr/>
      </xdr:nvSpPr>
      <xdr:spPr>
        <a:xfrm>
          <a:off x="10426700" y="65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84298</xdr:rowOff>
    </xdr:from>
    <xdr:ext cx="534377" cy="259045"/>
    <xdr:sp macro="" textlink="">
      <xdr:nvSpPr>
        <xdr:cNvPr id="121" name="【道路】&#10;一人当たり延長該当値テキスト"/>
        <xdr:cNvSpPr txBox="1"/>
      </xdr:nvSpPr>
      <xdr:spPr>
        <a:xfrm>
          <a:off x="10515600" y="642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86077</xdr:rowOff>
    </xdr:from>
    <xdr:to>
      <xdr:col>50</xdr:col>
      <xdr:colOff>165100</xdr:colOff>
      <xdr:row>39</xdr:row>
      <xdr:rowOff>16227</xdr:rowOff>
    </xdr:to>
    <xdr:sp macro="" textlink="">
      <xdr:nvSpPr>
        <xdr:cNvPr id="122" name="楕円 121"/>
        <xdr:cNvSpPr/>
      </xdr:nvSpPr>
      <xdr:spPr>
        <a:xfrm>
          <a:off x="9588500" y="66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112221</xdr:rowOff>
    </xdr:from>
    <xdr:to>
      <xdr:col>55</xdr:col>
      <xdr:colOff>0</xdr:colOff>
      <xdr:row>38</xdr:row>
      <xdr:rowOff>136877</xdr:rowOff>
    </xdr:to>
    <xdr:cxnSp macro="">
      <xdr:nvCxnSpPr>
        <xdr:cNvPr id="123" name="直線コネクタ 122"/>
        <xdr:cNvCxnSpPr/>
      </xdr:nvCxnSpPr>
      <xdr:spPr>
        <a:xfrm flipV="1">
          <a:off x="9639300" y="6627321"/>
          <a:ext cx="8382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156094</xdr:rowOff>
    </xdr:from>
    <xdr:to>
      <xdr:col>46</xdr:col>
      <xdr:colOff>38100</xdr:colOff>
      <xdr:row>39</xdr:row>
      <xdr:rowOff>86244</xdr:rowOff>
    </xdr:to>
    <xdr:sp macro="" textlink="">
      <xdr:nvSpPr>
        <xdr:cNvPr id="124" name="楕円 123"/>
        <xdr:cNvSpPr/>
      </xdr:nvSpPr>
      <xdr:spPr>
        <a:xfrm>
          <a:off x="8699500" y="667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136877</xdr:rowOff>
    </xdr:from>
    <xdr:to>
      <xdr:col>50</xdr:col>
      <xdr:colOff>114300</xdr:colOff>
      <xdr:row>39</xdr:row>
      <xdr:rowOff>35444</xdr:rowOff>
    </xdr:to>
    <xdr:cxnSp macro="">
      <xdr:nvCxnSpPr>
        <xdr:cNvPr id="125" name="直線コネクタ 124"/>
        <xdr:cNvCxnSpPr/>
      </xdr:nvCxnSpPr>
      <xdr:spPr>
        <a:xfrm flipV="1">
          <a:off x="8750300" y="6651977"/>
          <a:ext cx="889000" cy="7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6"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27"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32754</xdr:rowOff>
    </xdr:from>
    <xdr:ext cx="534377" cy="259045"/>
    <xdr:sp macro="" textlink="">
      <xdr:nvSpPr>
        <xdr:cNvPr id="128" name="n_1mainValue【道路】&#10;一人当たり延長"/>
        <xdr:cNvSpPr txBox="1"/>
      </xdr:nvSpPr>
      <xdr:spPr>
        <a:xfrm>
          <a:off x="9359411" y="637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102771</xdr:rowOff>
    </xdr:from>
    <xdr:ext cx="534377" cy="259045"/>
    <xdr:sp macro="" textlink="">
      <xdr:nvSpPr>
        <xdr:cNvPr id="129" name="n_2mainValue【道路】&#10;一人当たり延長"/>
        <xdr:cNvSpPr txBox="1"/>
      </xdr:nvSpPr>
      <xdr:spPr>
        <a:xfrm>
          <a:off x="8483111" y="644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8"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76835</xdr:rowOff>
    </xdr:from>
    <xdr:to>
      <xdr:col>24</xdr:col>
      <xdr:colOff>114300</xdr:colOff>
      <xdr:row>57</xdr:row>
      <xdr:rowOff>6985</xdr:rowOff>
    </xdr:to>
    <xdr:sp macro="" textlink="">
      <xdr:nvSpPr>
        <xdr:cNvPr id="167" name="楕円 166"/>
        <xdr:cNvSpPr/>
      </xdr:nvSpPr>
      <xdr:spPr>
        <a:xfrm>
          <a:off x="45847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99712</xdr:rowOff>
    </xdr:from>
    <xdr:ext cx="405111" cy="259045"/>
    <xdr:sp macro="" textlink="">
      <xdr:nvSpPr>
        <xdr:cNvPr id="168" name="【橋りょう・トンネル】&#10;有形固定資産減価償却率該当値テキスト"/>
        <xdr:cNvSpPr txBox="1"/>
      </xdr:nvSpPr>
      <xdr:spPr>
        <a:xfrm>
          <a:off x="4673600"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90170</xdr:rowOff>
    </xdr:from>
    <xdr:to>
      <xdr:col>20</xdr:col>
      <xdr:colOff>38100</xdr:colOff>
      <xdr:row>57</xdr:row>
      <xdr:rowOff>20320</xdr:rowOff>
    </xdr:to>
    <xdr:sp macro="" textlink="">
      <xdr:nvSpPr>
        <xdr:cNvPr id="169" name="楕円 168"/>
        <xdr:cNvSpPr/>
      </xdr:nvSpPr>
      <xdr:spPr>
        <a:xfrm>
          <a:off x="3746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127635</xdr:rowOff>
    </xdr:from>
    <xdr:to>
      <xdr:col>24</xdr:col>
      <xdr:colOff>63500</xdr:colOff>
      <xdr:row>56</xdr:row>
      <xdr:rowOff>140970</xdr:rowOff>
    </xdr:to>
    <xdr:cxnSp macro="">
      <xdr:nvCxnSpPr>
        <xdr:cNvPr id="170" name="直線コネクタ 169"/>
        <xdr:cNvCxnSpPr/>
      </xdr:nvCxnSpPr>
      <xdr:spPr>
        <a:xfrm flipV="1">
          <a:off x="3797300" y="97288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71" name="楕円 170"/>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140970</xdr:rowOff>
    </xdr:from>
    <xdr:to>
      <xdr:col>19</xdr:col>
      <xdr:colOff>177800</xdr:colOff>
      <xdr:row>57</xdr:row>
      <xdr:rowOff>34290</xdr:rowOff>
    </xdr:to>
    <xdr:cxnSp macro="">
      <xdr:nvCxnSpPr>
        <xdr:cNvPr id="172" name="直線コネクタ 171"/>
        <xdr:cNvCxnSpPr/>
      </xdr:nvCxnSpPr>
      <xdr:spPr>
        <a:xfrm flipV="1">
          <a:off x="2908300" y="97421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73"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36847</xdr:rowOff>
    </xdr:from>
    <xdr:ext cx="405111" cy="259045"/>
    <xdr:sp macro="" textlink="">
      <xdr:nvSpPr>
        <xdr:cNvPr id="175" name="n_1mainValue【橋りょう・トンネル】&#10;有形固定資産減価償却率"/>
        <xdr:cNvSpPr txBox="1"/>
      </xdr:nvSpPr>
      <xdr:spPr>
        <a:xfrm>
          <a:off x="35820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176" name="n_2mainValue【橋りょう・トンネル】&#10;有形固定資産減価償却率"/>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6389</xdr:rowOff>
    </xdr:from>
    <xdr:to>
      <xdr:col>55</xdr:col>
      <xdr:colOff>50800</xdr:colOff>
      <xdr:row>61</xdr:row>
      <xdr:rowOff>107989</xdr:rowOff>
    </xdr:to>
    <xdr:sp macro="" textlink="">
      <xdr:nvSpPr>
        <xdr:cNvPr id="212" name="楕円 211"/>
        <xdr:cNvSpPr/>
      </xdr:nvSpPr>
      <xdr:spPr>
        <a:xfrm>
          <a:off x="10426700" y="104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29266</xdr:rowOff>
    </xdr:from>
    <xdr:ext cx="599010" cy="259045"/>
    <xdr:sp macro="" textlink="">
      <xdr:nvSpPr>
        <xdr:cNvPr id="213" name="【橋りょう・トンネル】&#10;一人当たり有形固定資産（償却資産）額該当値テキスト"/>
        <xdr:cNvSpPr txBox="1"/>
      </xdr:nvSpPr>
      <xdr:spPr>
        <a:xfrm>
          <a:off x="10515600" y="1031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14799</xdr:rowOff>
    </xdr:from>
    <xdr:to>
      <xdr:col>50</xdr:col>
      <xdr:colOff>165100</xdr:colOff>
      <xdr:row>61</xdr:row>
      <xdr:rowOff>116399</xdr:rowOff>
    </xdr:to>
    <xdr:sp macro="" textlink="">
      <xdr:nvSpPr>
        <xdr:cNvPr id="214" name="楕円 213"/>
        <xdr:cNvSpPr/>
      </xdr:nvSpPr>
      <xdr:spPr>
        <a:xfrm>
          <a:off x="9588500" y="104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57189</xdr:rowOff>
    </xdr:from>
    <xdr:to>
      <xdr:col>55</xdr:col>
      <xdr:colOff>0</xdr:colOff>
      <xdr:row>61</xdr:row>
      <xdr:rowOff>65599</xdr:rowOff>
    </xdr:to>
    <xdr:cxnSp macro="">
      <xdr:nvCxnSpPr>
        <xdr:cNvPr id="215" name="直線コネクタ 214"/>
        <xdr:cNvCxnSpPr/>
      </xdr:nvCxnSpPr>
      <xdr:spPr>
        <a:xfrm flipV="1">
          <a:off x="9639300" y="10515639"/>
          <a:ext cx="8382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31173</xdr:rowOff>
    </xdr:from>
    <xdr:to>
      <xdr:col>46</xdr:col>
      <xdr:colOff>38100</xdr:colOff>
      <xdr:row>62</xdr:row>
      <xdr:rowOff>132773</xdr:rowOff>
    </xdr:to>
    <xdr:sp macro="" textlink="">
      <xdr:nvSpPr>
        <xdr:cNvPr id="216" name="楕円 215"/>
        <xdr:cNvSpPr/>
      </xdr:nvSpPr>
      <xdr:spPr>
        <a:xfrm>
          <a:off x="8699500" y="106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65599</xdr:rowOff>
    </xdr:from>
    <xdr:to>
      <xdr:col>50</xdr:col>
      <xdr:colOff>114300</xdr:colOff>
      <xdr:row>62</xdr:row>
      <xdr:rowOff>81973</xdr:rowOff>
    </xdr:to>
    <xdr:cxnSp macro="">
      <xdr:nvCxnSpPr>
        <xdr:cNvPr id="217" name="直線コネクタ 216"/>
        <xdr:cNvCxnSpPr/>
      </xdr:nvCxnSpPr>
      <xdr:spPr>
        <a:xfrm flipV="1">
          <a:off x="8750300" y="10524049"/>
          <a:ext cx="889000" cy="1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132926</xdr:rowOff>
    </xdr:from>
    <xdr:ext cx="599010" cy="259045"/>
    <xdr:sp macro="" textlink="">
      <xdr:nvSpPr>
        <xdr:cNvPr id="220" name="n_1mainValue【橋りょう・トンネル】&#10;一人当たり有形固定資産（償却資産）額"/>
        <xdr:cNvSpPr txBox="1"/>
      </xdr:nvSpPr>
      <xdr:spPr>
        <a:xfrm>
          <a:off x="9327095" y="1024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149300</xdr:rowOff>
    </xdr:from>
    <xdr:ext cx="599010" cy="259045"/>
    <xdr:sp macro="" textlink="">
      <xdr:nvSpPr>
        <xdr:cNvPr id="221" name="n_2mainValue【橋りょう・トンネル】&#10;一人当たり有形固定資産（償却資産）額"/>
        <xdr:cNvSpPr txBox="1"/>
      </xdr:nvSpPr>
      <xdr:spPr>
        <a:xfrm>
          <a:off x="8450795" y="1043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166370</xdr:rowOff>
    </xdr:from>
    <xdr:to>
      <xdr:col>24</xdr:col>
      <xdr:colOff>114300</xdr:colOff>
      <xdr:row>80</xdr:row>
      <xdr:rowOff>96520</xdr:rowOff>
    </xdr:to>
    <xdr:sp macro="" textlink="">
      <xdr:nvSpPr>
        <xdr:cNvPr id="260" name="楕円 259"/>
        <xdr:cNvSpPr/>
      </xdr:nvSpPr>
      <xdr:spPr>
        <a:xfrm>
          <a:off x="4584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17797</xdr:rowOff>
    </xdr:from>
    <xdr:ext cx="405111" cy="259045"/>
    <xdr:sp macro="" textlink="">
      <xdr:nvSpPr>
        <xdr:cNvPr id="261" name="【公営住宅】&#10;有形固定資産減価償却率該当値テキスト"/>
        <xdr:cNvSpPr txBox="1"/>
      </xdr:nvSpPr>
      <xdr:spPr>
        <a:xfrm>
          <a:off x="4673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38736</xdr:rowOff>
    </xdr:from>
    <xdr:to>
      <xdr:col>20</xdr:col>
      <xdr:colOff>38100</xdr:colOff>
      <xdr:row>80</xdr:row>
      <xdr:rowOff>140336</xdr:rowOff>
    </xdr:to>
    <xdr:sp macro="" textlink="">
      <xdr:nvSpPr>
        <xdr:cNvPr id="262" name="楕円 261"/>
        <xdr:cNvSpPr/>
      </xdr:nvSpPr>
      <xdr:spPr>
        <a:xfrm>
          <a:off x="3746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45720</xdr:rowOff>
    </xdr:from>
    <xdr:to>
      <xdr:col>24</xdr:col>
      <xdr:colOff>63500</xdr:colOff>
      <xdr:row>80</xdr:row>
      <xdr:rowOff>89536</xdr:rowOff>
    </xdr:to>
    <xdr:cxnSp macro="">
      <xdr:nvCxnSpPr>
        <xdr:cNvPr id="263" name="直線コネクタ 262"/>
        <xdr:cNvCxnSpPr/>
      </xdr:nvCxnSpPr>
      <xdr:spPr>
        <a:xfrm flipV="1">
          <a:off x="3797300" y="137617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264" name="楕円 263"/>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89536</xdr:rowOff>
    </xdr:from>
    <xdr:to>
      <xdr:col>19</xdr:col>
      <xdr:colOff>177800</xdr:colOff>
      <xdr:row>81</xdr:row>
      <xdr:rowOff>17145</xdr:rowOff>
    </xdr:to>
    <xdr:cxnSp macro="">
      <xdr:nvCxnSpPr>
        <xdr:cNvPr id="265" name="直線コネクタ 264"/>
        <xdr:cNvCxnSpPr/>
      </xdr:nvCxnSpPr>
      <xdr:spPr>
        <a:xfrm flipV="1">
          <a:off x="2908300" y="13805536"/>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156863</xdr:rowOff>
    </xdr:from>
    <xdr:ext cx="405111" cy="259045"/>
    <xdr:sp macro="" textlink="">
      <xdr:nvSpPr>
        <xdr:cNvPr id="268" name="n_1mainValue【公営住宅】&#10;有形固定資産減価償却率"/>
        <xdr:cNvSpPr txBox="1"/>
      </xdr:nvSpPr>
      <xdr:spPr>
        <a:xfrm>
          <a:off x="3582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269" name="n_2mainValue【公営住宅】&#10;有形固定資産減価償却率"/>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154178</xdr:rowOff>
    </xdr:from>
    <xdr:to>
      <xdr:col>55</xdr:col>
      <xdr:colOff>50800</xdr:colOff>
      <xdr:row>83</xdr:row>
      <xdr:rowOff>84328</xdr:rowOff>
    </xdr:to>
    <xdr:sp macro="" textlink="">
      <xdr:nvSpPr>
        <xdr:cNvPr id="307" name="楕円 306"/>
        <xdr:cNvSpPr/>
      </xdr:nvSpPr>
      <xdr:spPr>
        <a:xfrm>
          <a:off x="104267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5605</xdr:rowOff>
    </xdr:from>
    <xdr:ext cx="469744" cy="259045"/>
    <xdr:sp macro="" textlink="">
      <xdr:nvSpPr>
        <xdr:cNvPr id="308" name="【公営住宅】&#10;一人当たり面積該当値テキスト"/>
        <xdr:cNvSpPr txBox="1"/>
      </xdr:nvSpPr>
      <xdr:spPr>
        <a:xfrm>
          <a:off x="10515600" y="140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xdr:rowOff>
    </xdr:from>
    <xdr:to>
      <xdr:col>50</xdr:col>
      <xdr:colOff>165100</xdr:colOff>
      <xdr:row>83</xdr:row>
      <xdr:rowOff>104902</xdr:rowOff>
    </xdr:to>
    <xdr:sp macro="" textlink="">
      <xdr:nvSpPr>
        <xdr:cNvPr id="309" name="楕円 308"/>
        <xdr:cNvSpPr/>
      </xdr:nvSpPr>
      <xdr:spPr>
        <a:xfrm>
          <a:off x="9588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33528</xdr:rowOff>
    </xdr:from>
    <xdr:to>
      <xdr:col>55</xdr:col>
      <xdr:colOff>0</xdr:colOff>
      <xdr:row>83</xdr:row>
      <xdr:rowOff>54102</xdr:rowOff>
    </xdr:to>
    <xdr:cxnSp macro="">
      <xdr:nvCxnSpPr>
        <xdr:cNvPr id="310" name="直線コネクタ 309"/>
        <xdr:cNvCxnSpPr/>
      </xdr:nvCxnSpPr>
      <xdr:spPr>
        <a:xfrm flipV="1">
          <a:off x="9639300" y="1426387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19304</xdr:rowOff>
    </xdr:from>
    <xdr:to>
      <xdr:col>46</xdr:col>
      <xdr:colOff>38100</xdr:colOff>
      <xdr:row>83</xdr:row>
      <xdr:rowOff>120904</xdr:rowOff>
    </xdr:to>
    <xdr:sp macro="" textlink="">
      <xdr:nvSpPr>
        <xdr:cNvPr id="311" name="楕円 310"/>
        <xdr:cNvSpPr/>
      </xdr:nvSpPr>
      <xdr:spPr>
        <a:xfrm>
          <a:off x="8699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54102</xdr:rowOff>
    </xdr:from>
    <xdr:to>
      <xdr:col>50</xdr:col>
      <xdr:colOff>114300</xdr:colOff>
      <xdr:row>83</xdr:row>
      <xdr:rowOff>70104</xdr:rowOff>
    </xdr:to>
    <xdr:cxnSp macro="">
      <xdr:nvCxnSpPr>
        <xdr:cNvPr id="312" name="直線コネクタ 311"/>
        <xdr:cNvCxnSpPr/>
      </xdr:nvCxnSpPr>
      <xdr:spPr>
        <a:xfrm flipV="1">
          <a:off x="8750300" y="142844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14"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121429</xdr:rowOff>
    </xdr:from>
    <xdr:ext cx="469744" cy="259045"/>
    <xdr:sp macro="" textlink="">
      <xdr:nvSpPr>
        <xdr:cNvPr id="315" name="n_1mainValue【公営住宅】&#10;一人当たり面積"/>
        <xdr:cNvSpPr txBox="1"/>
      </xdr:nvSpPr>
      <xdr:spPr>
        <a:xfrm>
          <a:off x="9391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137431</xdr:rowOff>
    </xdr:from>
    <xdr:ext cx="469744" cy="259045"/>
    <xdr:sp macro="" textlink="">
      <xdr:nvSpPr>
        <xdr:cNvPr id="316" name="n_2mainValue【公営住宅】&#10;一人当たり面積"/>
        <xdr:cNvSpPr txBox="1"/>
      </xdr:nvSpPr>
      <xdr:spPr>
        <a:xfrm>
          <a:off x="8515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47"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356" name="楕円 355"/>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357" name="【港湾・漁港】&#10;有形固定資産減価償却率該当値テキスト"/>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12337</xdr:rowOff>
    </xdr:from>
    <xdr:to>
      <xdr:col>20</xdr:col>
      <xdr:colOff>38100</xdr:colOff>
      <xdr:row>102</xdr:row>
      <xdr:rowOff>113937</xdr:rowOff>
    </xdr:to>
    <xdr:sp macro="" textlink="">
      <xdr:nvSpPr>
        <xdr:cNvPr id="358" name="楕円 357"/>
        <xdr:cNvSpPr/>
      </xdr:nvSpPr>
      <xdr:spPr>
        <a:xfrm>
          <a:off x="3746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102</xdr:row>
      <xdr:rowOff>63137</xdr:rowOff>
    </xdr:to>
    <xdr:cxnSp macro="">
      <xdr:nvCxnSpPr>
        <xdr:cNvPr id="359" name="直線コネクタ 358"/>
        <xdr:cNvCxnSpPr/>
      </xdr:nvCxnSpPr>
      <xdr:spPr>
        <a:xfrm flipV="1">
          <a:off x="3797300" y="1754123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167458</xdr:rowOff>
    </xdr:from>
    <xdr:to>
      <xdr:col>15</xdr:col>
      <xdr:colOff>101600</xdr:colOff>
      <xdr:row>103</xdr:row>
      <xdr:rowOff>97608</xdr:rowOff>
    </xdr:to>
    <xdr:sp macro="" textlink="">
      <xdr:nvSpPr>
        <xdr:cNvPr id="360" name="楕円 359"/>
        <xdr:cNvSpPr/>
      </xdr:nvSpPr>
      <xdr:spPr>
        <a:xfrm>
          <a:off x="2857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63137</xdr:rowOff>
    </xdr:from>
    <xdr:to>
      <xdr:col>19</xdr:col>
      <xdr:colOff>177800</xdr:colOff>
      <xdr:row>103</xdr:row>
      <xdr:rowOff>46808</xdr:rowOff>
    </xdr:to>
    <xdr:cxnSp macro="">
      <xdr:nvCxnSpPr>
        <xdr:cNvPr id="361" name="直線コネクタ 360"/>
        <xdr:cNvCxnSpPr/>
      </xdr:nvCxnSpPr>
      <xdr:spPr>
        <a:xfrm flipV="1">
          <a:off x="2908300" y="1755103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67508</xdr:rowOff>
    </xdr:from>
    <xdr:ext cx="405111" cy="259045"/>
    <xdr:sp macro="" textlink="">
      <xdr:nvSpPr>
        <xdr:cNvPr id="362" name="n_1aveValue【港湾・漁港】&#10;有形固定資産減価償却率"/>
        <xdr:cNvSpPr txBox="1"/>
      </xdr:nvSpPr>
      <xdr:spPr>
        <a:xfrm>
          <a:off x="3582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80571</xdr:rowOff>
    </xdr:from>
    <xdr:ext cx="405111" cy="259045"/>
    <xdr:sp macro="" textlink="">
      <xdr:nvSpPr>
        <xdr:cNvPr id="363" name="n_2aveValue【港湾・漁港】&#10;有形固定資産減価償却率"/>
        <xdr:cNvSpPr txBox="1"/>
      </xdr:nvSpPr>
      <xdr:spPr>
        <a:xfrm>
          <a:off x="2705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130464</xdr:rowOff>
    </xdr:from>
    <xdr:ext cx="405111" cy="259045"/>
    <xdr:sp macro="" textlink="">
      <xdr:nvSpPr>
        <xdr:cNvPr id="364" name="n_1mainValue【港湾・漁港】&#10;有形固定資産減価償却率"/>
        <xdr:cNvSpPr txBox="1"/>
      </xdr:nvSpPr>
      <xdr:spPr>
        <a:xfrm>
          <a:off x="35820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114135</xdr:rowOff>
    </xdr:from>
    <xdr:ext cx="405111" cy="259045"/>
    <xdr:sp macro="" textlink="">
      <xdr:nvSpPr>
        <xdr:cNvPr id="365" name="n_2mainValue【港湾・漁港】&#10;有形固定資産減価償却率"/>
        <xdr:cNvSpPr txBox="1"/>
      </xdr:nvSpPr>
      <xdr:spPr>
        <a:xfrm>
          <a:off x="2705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90"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53718</xdr:rowOff>
    </xdr:from>
    <xdr:to>
      <xdr:col>55</xdr:col>
      <xdr:colOff>50800</xdr:colOff>
      <xdr:row>105</xdr:row>
      <xdr:rowOff>155318</xdr:rowOff>
    </xdr:to>
    <xdr:sp macro="" textlink="">
      <xdr:nvSpPr>
        <xdr:cNvPr id="399" name="楕円 398"/>
        <xdr:cNvSpPr/>
      </xdr:nvSpPr>
      <xdr:spPr>
        <a:xfrm>
          <a:off x="10426700" y="180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76595</xdr:rowOff>
    </xdr:from>
    <xdr:ext cx="599010" cy="259045"/>
    <xdr:sp macro="" textlink="">
      <xdr:nvSpPr>
        <xdr:cNvPr id="400" name="【港湾・漁港】&#10;一人当たり有形固定資産（償却資産）額該当値テキスト"/>
        <xdr:cNvSpPr txBox="1"/>
      </xdr:nvSpPr>
      <xdr:spPr>
        <a:xfrm>
          <a:off x="10515600" y="1790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60558</xdr:rowOff>
    </xdr:from>
    <xdr:to>
      <xdr:col>50</xdr:col>
      <xdr:colOff>165100</xdr:colOff>
      <xdr:row>105</xdr:row>
      <xdr:rowOff>162158</xdr:rowOff>
    </xdr:to>
    <xdr:sp macro="" textlink="">
      <xdr:nvSpPr>
        <xdr:cNvPr id="401" name="楕円 400"/>
        <xdr:cNvSpPr/>
      </xdr:nvSpPr>
      <xdr:spPr>
        <a:xfrm>
          <a:off x="9588500" y="180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104518</xdr:rowOff>
    </xdr:from>
    <xdr:to>
      <xdr:col>55</xdr:col>
      <xdr:colOff>0</xdr:colOff>
      <xdr:row>105</xdr:row>
      <xdr:rowOff>111358</xdr:rowOff>
    </xdr:to>
    <xdr:cxnSp macro="">
      <xdr:nvCxnSpPr>
        <xdr:cNvPr id="402" name="直線コネクタ 401"/>
        <xdr:cNvCxnSpPr/>
      </xdr:nvCxnSpPr>
      <xdr:spPr>
        <a:xfrm flipV="1">
          <a:off x="9639300" y="18106768"/>
          <a:ext cx="8382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9472</xdr:rowOff>
    </xdr:from>
    <xdr:to>
      <xdr:col>46</xdr:col>
      <xdr:colOff>38100</xdr:colOff>
      <xdr:row>107</xdr:row>
      <xdr:rowOff>111072</xdr:rowOff>
    </xdr:to>
    <xdr:sp macro="" textlink="">
      <xdr:nvSpPr>
        <xdr:cNvPr id="403" name="楕円 402"/>
        <xdr:cNvSpPr/>
      </xdr:nvSpPr>
      <xdr:spPr>
        <a:xfrm>
          <a:off x="8699500" y="183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111358</xdr:rowOff>
    </xdr:from>
    <xdr:to>
      <xdr:col>50</xdr:col>
      <xdr:colOff>114300</xdr:colOff>
      <xdr:row>107</xdr:row>
      <xdr:rowOff>60272</xdr:rowOff>
    </xdr:to>
    <xdr:cxnSp macro="">
      <xdr:nvCxnSpPr>
        <xdr:cNvPr id="404" name="直線コネクタ 403"/>
        <xdr:cNvCxnSpPr/>
      </xdr:nvCxnSpPr>
      <xdr:spPr>
        <a:xfrm flipV="1">
          <a:off x="8750300" y="18113608"/>
          <a:ext cx="889000" cy="29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405" name="n_1aveValue【港湾・漁港】&#10;一人当たり有形固定資産（償却資産）額"/>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406"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7235</xdr:rowOff>
    </xdr:from>
    <xdr:ext cx="599010" cy="259045"/>
    <xdr:sp macro="" textlink="">
      <xdr:nvSpPr>
        <xdr:cNvPr id="407" name="n_1mainValue【港湾・漁港】&#10;一人当たり有形固定資産（償却資産）額"/>
        <xdr:cNvSpPr txBox="1"/>
      </xdr:nvSpPr>
      <xdr:spPr>
        <a:xfrm>
          <a:off x="9327095" y="1783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102199</xdr:rowOff>
    </xdr:from>
    <xdr:ext cx="599010" cy="259045"/>
    <xdr:sp macro="" textlink="">
      <xdr:nvSpPr>
        <xdr:cNvPr id="408" name="n_2mainValue【港湾・漁港】&#10;一人当たり有形固定資産（償却資産）額"/>
        <xdr:cNvSpPr txBox="1"/>
      </xdr:nvSpPr>
      <xdr:spPr>
        <a:xfrm>
          <a:off x="8450795" y="184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156862</xdr:rowOff>
    </xdr:from>
    <xdr:ext cx="405111" cy="259045"/>
    <xdr:sp macro="" textlink="">
      <xdr:nvSpPr>
        <xdr:cNvPr id="438" name="【認定こども園・幼稚園・保育所】&#10;有形固定資産減価償却率平均値テキスト"/>
        <xdr:cNvSpPr txBox="1"/>
      </xdr:nvSpPr>
      <xdr:spPr>
        <a:xfrm>
          <a:off x="16357600" y="632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111125</xdr:rowOff>
    </xdr:from>
    <xdr:to>
      <xdr:col>85</xdr:col>
      <xdr:colOff>177800</xdr:colOff>
      <xdr:row>39</xdr:row>
      <xdr:rowOff>41275</xdr:rowOff>
    </xdr:to>
    <xdr:sp macro="" textlink="">
      <xdr:nvSpPr>
        <xdr:cNvPr id="447" name="楕円 446"/>
        <xdr:cNvSpPr/>
      </xdr:nvSpPr>
      <xdr:spPr>
        <a:xfrm>
          <a:off x="16268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89552</xdr:rowOff>
    </xdr:from>
    <xdr:ext cx="405111" cy="259045"/>
    <xdr:sp macro="" textlink="">
      <xdr:nvSpPr>
        <xdr:cNvPr id="448" name="【認定こども園・幼稚園・保育所】&#10;有形固定資産減価償却率該当値テキスト"/>
        <xdr:cNvSpPr txBox="1"/>
      </xdr:nvSpPr>
      <xdr:spPr>
        <a:xfrm>
          <a:off x="16357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449" name="楕円 448"/>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161925</xdr:rowOff>
    </xdr:to>
    <xdr:cxnSp macro="">
      <xdr:nvCxnSpPr>
        <xdr:cNvPr id="450" name="直線コネクタ 449"/>
        <xdr:cNvCxnSpPr/>
      </xdr:nvCxnSpPr>
      <xdr:spPr>
        <a:xfrm>
          <a:off x="15481300" y="65684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33020</xdr:rowOff>
    </xdr:from>
    <xdr:to>
      <xdr:col>76</xdr:col>
      <xdr:colOff>165100</xdr:colOff>
      <xdr:row>38</xdr:row>
      <xdr:rowOff>134620</xdr:rowOff>
    </xdr:to>
    <xdr:sp macro="" textlink="">
      <xdr:nvSpPr>
        <xdr:cNvPr id="451" name="楕円 450"/>
        <xdr:cNvSpPr/>
      </xdr:nvSpPr>
      <xdr:spPr>
        <a:xfrm>
          <a:off x="14541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83820</xdr:rowOff>
    </xdr:to>
    <xdr:cxnSp macro="">
      <xdr:nvCxnSpPr>
        <xdr:cNvPr id="452" name="直線コネクタ 451"/>
        <xdr:cNvCxnSpPr/>
      </xdr:nvCxnSpPr>
      <xdr:spPr>
        <a:xfrm flipV="1">
          <a:off x="14592300" y="6568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53"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454"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455" name="n_1mainValue【認定こども園・幼稚園・保育所】&#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125747</xdr:rowOff>
    </xdr:from>
    <xdr:ext cx="405111" cy="259045"/>
    <xdr:sp macro="" textlink="">
      <xdr:nvSpPr>
        <xdr:cNvPr id="456" name="n_2mainValue【認定こども園・幼稚園・保育所】&#10;有形固定資産減価償却率"/>
        <xdr:cNvSpPr txBox="1"/>
      </xdr:nvSpPr>
      <xdr:spPr>
        <a:xfrm>
          <a:off x="14389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8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492" name="楕円 491"/>
        <xdr:cNvSpPr/>
      </xdr:nvSpPr>
      <xdr:spPr>
        <a:xfrm>
          <a:off x="22110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36847</xdr:rowOff>
    </xdr:from>
    <xdr:ext cx="469744" cy="259045"/>
    <xdr:sp macro="" textlink="">
      <xdr:nvSpPr>
        <xdr:cNvPr id="493" name="【認定こども園・幼稚園・保育所】&#10;一人当たり面積該当値テキスト"/>
        <xdr:cNvSpPr txBox="1"/>
      </xdr:nvSpPr>
      <xdr:spPr>
        <a:xfrm>
          <a:off x="22199600"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57404</xdr:rowOff>
    </xdr:from>
    <xdr:to>
      <xdr:col>112</xdr:col>
      <xdr:colOff>38100</xdr:colOff>
      <xdr:row>38</xdr:row>
      <xdr:rowOff>159004</xdr:rowOff>
    </xdr:to>
    <xdr:sp macro="" textlink="">
      <xdr:nvSpPr>
        <xdr:cNvPr id="494" name="楕円 493"/>
        <xdr:cNvSpPr/>
      </xdr:nvSpPr>
      <xdr:spPr>
        <a:xfrm>
          <a:off x="21272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64770</xdr:rowOff>
    </xdr:from>
    <xdr:to>
      <xdr:col>116</xdr:col>
      <xdr:colOff>63500</xdr:colOff>
      <xdr:row>38</xdr:row>
      <xdr:rowOff>108204</xdr:rowOff>
    </xdr:to>
    <xdr:cxnSp macro="">
      <xdr:nvCxnSpPr>
        <xdr:cNvPr id="495" name="直線コネクタ 494"/>
        <xdr:cNvCxnSpPr/>
      </xdr:nvCxnSpPr>
      <xdr:spPr>
        <a:xfrm flipV="1">
          <a:off x="21323300" y="65798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71120</xdr:rowOff>
    </xdr:from>
    <xdr:to>
      <xdr:col>107</xdr:col>
      <xdr:colOff>101600</xdr:colOff>
      <xdr:row>39</xdr:row>
      <xdr:rowOff>1270</xdr:rowOff>
    </xdr:to>
    <xdr:sp macro="" textlink="">
      <xdr:nvSpPr>
        <xdr:cNvPr id="496" name="楕円 495"/>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108204</xdr:rowOff>
    </xdr:from>
    <xdr:to>
      <xdr:col>111</xdr:col>
      <xdr:colOff>177800</xdr:colOff>
      <xdr:row>38</xdr:row>
      <xdr:rowOff>121920</xdr:rowOff>
    </xdr:to>
    <xdr:cxnSp macro="">
      <xdr:nvCxnSpPr>
        <xdr:cNvPr id="497" name="直線コネクタ 496"/>
        <xdr:cNvCxnSpPr/>
      </xdr:nvCxnSpPr>
      <xdr:spPr>
        <a:xfrm flipV="1">
          <a:off x="20434300" y="6623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9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4081</xdr:rowOff>
    </xdr:from>
    <xdr:ext cx="469744" cy="259045"/>
    <xdr:sp macro="" textlink="">
      <xdr:nvSpPr>
        <xdr:cNvPr id="500" name="n_1mainValue【認定こども園・幼稚園・保育所】&#10;一人当たり面積"/>
        <xdr:cNvSpPr txBox="1"/>
      </xdr:nvSpPr>
      <xdr:spPr>
        <a:xfrm>
          <a:off x="210757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501" name="n_2main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128270</xdr:rowOff>
    </xdr:from>
    <xdr:to>
      <xdr:col>85</xdr:col>
      <xdr:colOff>177800</xdr:colOff>
      <xdr:row>62</xdr:row>
      <xdr:rowOff>58420</xdr:rowOff>
    </xdr:to>
    <xdr:sp macro="" textlink="">
      <xdr:nvSpPr>
        <xdr:cNvPr id="540" name="楕円 539"/>
        <xdr:cNvSpPr/>
      </xdr:nvSpPr>
      <xdr:spPr>
        <a:xfrm>
          <a:off x="16268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106697</xdr:rowOff>
    </xdr:from>
    <xdr:ext cx="405111" cy="259045"/>
    <xdr:sp macro="" textlink="">
      <xdr:nvSpPr>
        <xdr:cNvPr id="541" name="【学校施設】&#10;有形固定資産減価償却率該当値テキスト"/>
        <xdr:cNvSpPr txBox="1"/>
      </xdr:nvSpPr>
      <xdr:spPr>
        <a:xfrm>
          <a:off x="16357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542" name="楕円 541"/>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62</xdr:row>
      <xdr:rowOff>7620</xdr:rowOff>
    </xdr:to>
    <xdr:cxnSp macro="">
      <xdr:nvCxnSpPr>
        <xdr:cNvPr id="543" name="直線コネクタ 542"/>
        <xdr:cNvCxnSpPr/>
      </xdr:nvCxnSpPr>
      <xdr:spPr>
        <a:xfrm>
          <a:off x="15481300" y="10498455"/>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34925</xdr:rowOff>
    </xdr:from>
    <xdr:to>
      <xdr:col>76</xdr:col>
      <xdr:colOff>165100</xdr:colOff>
      <xdr:row>60</xdr:row>
      <xdr:rowOff>136525</xdr:rowOff>
    </xdr:to>
    <xdr:sp macro="" textlink="">
      <xdr:nvSpPr>
        <xdr:cNvPr id="544" name="楕円 543"/>
        <xdr:cNvSpPr/>
      </xdr:nvSpPr>
      <xdr:spPr>
        <a:xfrm>
          <a:off x="14541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85725</xdr:rowOff>
    </xdr:from>
    <xdr:to>
      <xdr:col>81</xdr:col>
      <xdr:colOff>50800</xdr:colOff>
      <xdr:row>61</xdr:row>
      <xdr:rowOff>40005</xdr:rowOff>
    </xdr:to>
    <xdr:cxnSp macro="">
      <xdr:nvCxnSpPr>
        <xdr:cNvPr id="545" name="直線コネクタ 544"/>
        <xdr:cNvCxnSpPr/>
      </xdr:nvCxnSpPr>
      <xdr:spPr>
        <a:xfrm>
          <a:off x="14592300" y="103727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46"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47"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548" name="n_1mainValue【学校施設】&#10;有形固定資産減価償却率"/>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127652</xdr:rowOff>
    </xdr:from>
    <xdr:ext cx="405111" cy="259045"/>
    <xdr:sp macro="" textlink="">
      <xdr:nvSpPr>
        <xdr:cNvPr id="549" name="n_2mainValue【学校施設】&#10;有形固定資産減価償却率"/>
        <xdr:cNvSpPr txBox="1"/>
      </xdr:nvSpPr>
      <xdr:spPr>
        <a:xfrm>
          <a:off x="14389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8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146885</xdr:rowOff>
    </xdr:from>
    <xdr:to>
      <xdr:col>116</xdr:col>
      <xdr:colOff>114300</xdr:colOff>
      <xdr:row>62</xdr:row>
      <xdr:rowOff>77035</xdr:rowOff>
    </xdr:to>
    <xdr:sp macro="" textlink="">
      <xdr:nvSpPr>
        <xdr:cNvPr id="589" name="楕円 588"/>
        <xdr:cNvSpPr/>
      </xdr:nvSpPr>
      <xdr:spPr>
        <a:xfrm>
          <a:off x="22110700" y="106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169762</xdr:rowOff>
    </xdr:from>
    <xdr:ext cx="469744" cy="259045"/>
    <xdr:sp macro="" textlink="">
      <xdr:nvSpPr>
        <xdr:cNvPr id="590" name="【学校施設】&#10;一人当たり面積該当値テキスト"/>
        <xdr:cNvSpPr txBox="1"/>
      </xdr:nvSpPr>
      <xdr:spPr>
        <a:xfrm>
          <a:off x="22199600" y="1045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7983</xdr:rowOff>
    </xdr:from>
    <xdr:to>
      <xdr:col>112</xdr:col>
      <xdr:colOff>38100</xdr:colOff>
      <xdr:row>62</xdr:row>
      <xdr:rowOff>109583</xdr:rowOff>
    </xdr:to>
    <xdr:sp macro="" textlink="">
      <xdr:nvSpPr>
        <xdr:cNvPr id="591" name="楕円 590"/>
        <xdr:cNvSpPr/>
      </xdr:nvSpPr>
      <xdr:spPr>
        <a:xfrm>
          <a:off x="21272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26235</xdr:rowOff>
    </xdr:from>
    <xdr:to>
      <xdr:col>116</xdr:col>
      <xdr:colOff>63500</xdr:colOff>
      <xdr:row>62</xdr:row>
      <xdr:rowOff>58783</xdr:rowOff>
    </xdr:to>
    <xdr:cxnSp macro="">
      <xdr:nvCxnSpPr>
        <xdr:cNvPr id="592" name="直線コネクタ 591"/>
        <xdr:cNvCxnSpPr/>
      </xdr:nvCxnSpPr>
      <xdr:spPr>
        <a:xfrm flipV="1">
          <a:off x="21323300" y="10656135"/>
          <a:ext cx="8382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47716</xdr:rowOff>
    </xdr:from>
    <xdr:to>
      <xdr:col>107</xdr:col>
      <xdr:colOff>101600</xdr:colOff>
      <xdr:row>62</xdr:row>
      <xdr:rowOff>149316</xdr:rowOff>
    </xdr:to>
    <xdr:sp macro="" textlink="">
      <xdr:nvSpPr>
        <xdr:cNvPr id="593" name="楕円 592"/>
        <xdr:cNvSpPr/>
      </xdr:nvSpPr>
      <xdr:spPr>
        <a:xfrm>
          <a:off x="20383500" y="10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58783</xdr:rowOff>
    </xdr:from>
    <xdr:to>
      <xdr:col>111</xdr:col>
      <xdr:colOff>177800</xdr:colOff>
      <xdr:row>62</xdr:row>
      <xdr:rowOff>98516</xdr:rowOff>
    </xdr:to>
    <xdr:cxnSp macro="">
      <xdr:nvCxnSpPr>
        <xdr:cNvPr id="594" name="直線コネクタ 593"/>
        <xdr:cNvCxnSpPr/>
      </xdr:nvCxnSpPr>
      <xdr:spPr>
        <a:xfrm flipV="1">
          <a:off x="20434300" y="10688683"/>
          <a:ext cx="8890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95"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96"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126110</xdr:rowOff>
    </xdr:from>
    <xdr:ext cx="469744" cy="259045"/>
    <xdr:sp macro="" textlink="">
      <xdr:nvSpPr>
        <xdr:cNvPr id="597" name="n_1mainValue【学校施設】&#10;一人当たり面積"/>
        <xdr:cNvSpPr txBox="1"/>
      </xdr:nvSpPr>
      <xdr:spPr>
        <a:xfrm>
          <a:off x="21075727" y="1041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165843</xdr:rowOff>
    </xdr:from>
    <xdr:ext cx="469744" cy="259045"/>
    <xdr:sp macro="" textlink="">
      <xdr:nvSpPr>
        <xdr:cNvPr id="598" name="n_2mainValue【学校施設】&#10;一人当たり面積"/>
        <xdr:cNvSpPr txBox="1"/>
      </xdr:nvSpPr>
      <xdr:spPr>
        <a:xfrm>
          <a:off x="20199427" y="1045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6" name="テキスト ボックス 62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83820</xdr:rowOff>
    </xdr:to>
    <xdr:cxnSp macro="">
      <xdr:nvCxnSpPr>
        <xdr:cNvPr id="638" name="直線コネクタ 637"/>
        <xdr:cNvCxnSpPr/>
      </xdr:nvCxnSpPr>
      <xdr:spPr>
        <a:xfrm flipV="1">
          <a:off x="16318864" y="17399000"/>
          <a:ext cx="0" cy="12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340478" cy="259045"/>
    <xdr:sp macro="" textlink="">
      <xdr:nvSpPr>
        <xdr:cNvPr id="639" name="【公民館】&#10;有形固定資産減価償却率最小値テキスト"/>
        <xdr:cNvSpPr txBox="1"/>
      </xdr:nvSpPr>
      <xdr:spPr>
        <a:xfrm>
          <a:off x="16357600" y="18604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40" name="直線コネクタ 639"/>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41" name="【公民館】&#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42" name="直線コネクタ 64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4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140970</xdr:rowOff>
    </xdr:from>
    <xdr:to>
      <xdr:col>85</xdr:col>
      <xdr:colOff>177800</xdr:colOff>
      <xdr:row>104</xdr:row>
      <xdr:rowOff>71120</xdr:rowOff>
    </xdr:to>
    <xdr:sp macro="" textlink="">
      <xdr:nvSpPr>
        <xdr:cNvPr id="644" name="フローチャート: 判断 643"/>
        <xdr:cNvSpPr/>
      </xdr:nvSpPr>
      <xdr:spPr>
        <a:xfrm>
          <a:off x="16268700" y="1780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153670</xdr:rowOff>
    </xdr:from>
    <xdr:to>
      <xdr:col>81</xdr:col>
      <xdr:colOff>101600</xdr:colOff>
      <xdr:row>104</xdr:row>
      <xdr:rowOff>83820</xdr:rowOff>
    </xdr:to>
    <xdr:sp macro="" textlink="">
      <xdr:nvSpPr>
        <xdr:cNvPr id="645" name="フローチャート: 判断 644"/>
        <xdr:cNvSpPr/>
      </xdr:nvSpPr>
      <xdr:spPr>
        <a:xfrm>
          <a:off x="15430500" y="17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152400</xdr:rowOff>
    </xdr:from>
    <xdr:to>
      <xdr:col>76</xdr:col>
      <xdr:colOff>165100</xdr:colOff>
      <xdr:row>104</xdr:row>
      <xdr:rowOff>82550</xdr:rowOff>
    </xdr:to>
    <xdr:sp macro="" textlink="">
      <xdr:nvSpPr>
        <xdr:cNvPr id="646" name="フローチャート: 判断 645"/>
        <xdr:cNvSpPr/>
      </xdr:nvSpPr>
      <xdr:spPr>
        <a:xfrm>
          <a:off x="14541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33020</xdr:rowOff>
    </xdr:from>
    <xdr:to>
      <xdr:col>85</xdr:col>
      <xdr:colOff>177800</xdr:colOff>
      <xdr:row>108</xdr:row>
      <xdr:rowOff>134620</xdr:rowOff>
    </xdr:to>
    <xdr:sp macro="" textlink="">
      <xdr:nvSpPr>
        <xdr:cNvPr id="652" name="楕円 651"/>
        <xdr:cNvSpPr/>
      </xdr:nvSpPr>
      <xdr:spPr>
        <a:xfrm>
          <a:off x="162687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119397</xdr:rowOff>
    </xdr:from>
    <xdr:ext cx="340478" cy="259045"/>
    <xdr:sp macro="" textlink="">
      <xdr:nvSpPr>
        <xdr:cNvPr id="653" name="【公民館】&#10;有形固定資産減価償却率該当値テキスト"/>
        <xdr:cNvSpPr txBox="1"/>
      </xdr:nvSpPr>
      <xdr:spPr>
        <a:xfrm>
          <a:off x="16357600" y="18464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54" name="楕円 653"/>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83820</xdr:rowOff>
    </xdr:from>
    <xdr:to>
      <xdr:col>85</xdr:col>
      <xdr:colOff>127000</xdr:colOff>
      <xdr:row>108</xdr:row>
      <xdr:rowOff>152400</xdr:rowOff>
    </xdr:to>
    <xdr:cxnSp macro="">
      <xdr:nvCxnSpPr>
        <xdr:cNvPr id="655" name="直線コネクタ 654"/>
        <xdr:cNvCxnSpPr/>
      </xdr:nvCxnSpPr>
      <xdr:spPr>
        <a:xfrm flipV="1">
          <a:off x="15481300" y="18600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56" name="楕円 655"/>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57" name="直線コネクタ 656"/>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100347</xdr:rowOff>
    </xdr:from>
    <xdr:ext cx="405111" cy="259045"/>
    <xdr:sp macro="" textlink="">
      <xdr:nvSpPr>
        <xdr:cNvPr id="658" name="n_1aveValue【公民館】&#10;有形固定資産減価償却率"/>
        <xdr:cNvSpPr txBox="1"/>
      </xdr:nvSpPr>
      <xdr:spPr>
        <a:xfrm>
          <a:off x="15266044" y="175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99077</xdr:rowOff>
    </xdr:from>
    <xdr:ext cx="405111" cy="259045"/>
    <xdr:sp macro="" textlink="">
      <xdr:nvSpPr>
        <xdr:cNvPr id="659" name="n_2aveValue【公民館】&#10;有形固定資産減価償却率"/>
        <xdr:cNvSpPr txBox="1"/>
      </xdr:nvSpPr>
      <xdr:spPr>
        <a:xfrm>
          <a:off x="14389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22877</xdr:rowOff>
    </xdr:from>
    <xdr:ext cx="340478" cy="259045"/>
    <xdr:sp macro="" textlink="">
      <xdr:nvSpPr>
        <xdr:cNvPr id="660" name="n_1mainValue【公民館】&#10;有形固定資産減価償却率"/>
        <xdr:cNvSpPr txBox="1"/>
      </xdr:nvSpPr>
      <xdr:spPr>
        <a:xfrm>
          <a:off x="15298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22877</xdr:rowOff>
    </xdr:from>
    <xdr:ext cx="340478" cy="259045"/>
    <xdr:sp macro="" textlink="">
      <xdr:nvSpPr>
        <xdr:cNvPr id="661" name="n_2mainValue【公民館】&#10;有形固定資産減価償却率"/>
        <xdr:cNvSpPr txBox="1"/>
      </xdr:nvSpPr>
      <xdr:spPr>
        <a:xfrm>
          <a:off x="14422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85" name="直線コネクタ 68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7" name="直線コネクタ 68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8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89" name="直線コネクタ 68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9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1" name="フローチャート: 判断 69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2" name="フローチャート: 判断 69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3" name="フローチャート: 判断 692"/>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29211</xdr:rowOff>
    </xdr:from>
    <xdr:to>
      <xdr:col>116</xdr:col>
      <xdr:colOff>114300</xdr:colOff>
      <xdr:row>103</xdr:row>
      <xdr:rowOff>130811</xdr:rowOff>
    </xdr:to>
    <xdr:sp macro="" textlink="">
      <xdr:nvSpPr>
        <xdr:cNvPr id="699" name="楕円 698"/>
        <xdr:cNvSpPr/>
      </xdr:nvSpPr>
      <xdr:spPr>
        <a:xfrm>
          <a:off x="221107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52088</xdr:rowOff>
    </xdr:from>
    <xdr:ext cx="469744" cy="259045"/>
    <xdr:sp macro="" textlink="">
      <xdr:nvSpPr>
        <xdr:cNvPr id="700" name="【公民館】&#10;一人当たり面積該当値テキスト"/>
        <xdr:cNvSpPr txBox="1"/>
      </xdr:nvSpPr>
      <xdr:spPr>
        <a:xfrm>
          <a:off x="22199600"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73025</xdr:rowOff>
    </xdr:from>
    <xdr:to>
      <xdr:col>112</xdr:col>
      <xdr:colOff>38100</xdr:colOff>
      <xdr:row>104</xdr:row>
      <xdr:rowOff>3175</xdr:rowOff>
    </xdr:to>
    <xdr:sp macro="" textlink="">
      <xdr:nvSpPr>
        <xdr:cNvPr id="701" name="楕円 700"/>
        <xdr:cNvSpPr/>
      </xdr:nvSpPr>
      <xdr:spPr>
        <a:xfrm>
          <a:off x="21272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80011</xdr:rowOff>
    </xdr:from>
    <xdr:to>
      <xdr:col>116</xdr:col>
      <xdr:colOff>63500</xdr:colOff>
      <xdr:row>103</xdr:row>
      <xdr:rowOff>123825</xdr:rowOff>
    </xdr:to>
    <xdr:cxnSp macro="">
      <xdr:nvCxnSpPr>
        <xdr:cNvPr id="702" name="直線コネクタ 701"/>
        <xdr:cNvCxnSpPr/>
      </xdr:nvCxnSpPr>
      <xdr:spPr>
        <a:xfrm flipV="1">
          <a:off x="21323300" y="1773936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78739</xdr:rowOff>
    </xdr:from>
    <xdr:to>
      <xdr:col>107</xdr:col>
      <xdr:colOff>101600</xdr:colOff>
      <xdr:row>108</xdr:row>
      <xdr:rowOff>8889</xdr:rowOff>
    </xdr:to>
    <xdr:sp macro="" textlink="">
      <xdr:nvSpPr>
        <xdr:cNvPr id="703" name="楕円 702"/>
        <xdr:cNvSpPr/>
      </xdr:nvSpPr>
      <xdr:spPr>
        <a:xfrm>
          <a:off x="20383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123825</xdr:rowOff>
    </xdr:from>
    <xdr:to>
      <xdr:col>111</xdr:col>
      <xdr:colOff>177800</xdr:colOff>
      <xdr:row>107</xdr:row>
      <xdr:rowOff>129539</xdr:rowOff>
    </xdr:to>
    <xdr:cxnSp macro="">
      <xdr:nvCxnSpPr>
        <xdr:cNvPr id="704" name="直線コネクタ 703"/>
        <xdr:cNvCxnSpPr/>
      </xdr:nvCxnSpPr>
      <xdr:spPr>
        <a:xfrm flipV="1">
          <a:off x="20434300" y="17783175"/>
          <a:ext cx="889000" cy="6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05"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06"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19702</xdr:rowOff>
    </xdr:from>
    <xdr:ext cx="469744" cy="259045"/>
    <xdr:sp macro="" textlink="">
      <xdr:nvSpPr>
        <xdr:cNvPr id="707" name="n_1mainValue【公民館】&#10;一人当たり面積"/>
        <xdr:cNvSpPr txBox="1"/>
      </xdr:nvSpPr>
      <xdr:spPr>
        <a:xfrm>
          <a:off x="210757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xdr:rowOff>
    </xdr:from>
    <xdr:ext cx="469744" cy="259045"/>
    <xdr:sp macro="" textlink="">
      <xdr:nvSpPr>
        <xdr:cNvPr id="708" name="n_2mainValue【公民館】&#10;一人当たり面積"/>
        <xdr:cNvSpPr txBox="1"/>
      </xdr:nvSpPr>
      <xdr:spPr>
        <a:xfrm>
          <a:off x="20199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道路・橋梁・トンネル・公営住宅・港湾・漁港については老朽化が著しく、類似団体よりも高い数値となっているが、保育園、学校施設、公民館については、平成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年度より高台移転により新たに建設されたため類似団体より低い数値となっている。保育園については、平成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年度と</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園を建設および改築、学校施設については平成</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年度に中学校、平成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年度に小学校を建設しており、また公民館についても平成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年度に建設しているため、この</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つの施設については類似団体より低い数値で推移していくものと見込まれる。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また、各施設の住民一人当たりの面積が類似団体と比較して大きい要因は、海岸線延長が長く山間部にも小さな集落が点在するという地理的条件によるものである。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14,032
13,971
266.34
10,817,258
10,622,182
106,832
5,172,759
16,020,995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69" name="楕円 68"/>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0" name="【図書館】&#10;有形固定資産減価償却率該当値テキスト"/>
        <xdr:cNvSpPr txBox="1"/>
      </xdr:nvSpPr>
      <xdr:spPr>
        <a:xfrm>
          <a:off x="4673600"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1" name="楕円 70"/>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6350</xdr:rowOff>
    </xdr:to>
    <xdr:cxnSp macro="">
      <xdr:nvCxnSpPr>
        <xdr:cNvPr id="72" name="直線コネクタ 71"/>
        <xdr:cNvCxnSpPr/>
      </xdr:nvCxnSpPr>
      <xdr:spPr>
        <a:xfrm flipV="1">
          <a:off x="3797300" y="632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152400</xdr:rowOff>
    </xdr:from>
    <xdr:to>
      <xdr:col>15</xdr:col>
      <xdr:colOff>101600</xdr:colOff>
      <xdr:row>37</xdr:row>
      <xdr:rowOff>82550</xdr:rowOff>
    </xdr:to>
    <xdr:sp macro="" textlink="">
      <xdr:nvSpPr>
        <xdr:cNvPr id="73" name="楕円 72"/>
        <xdr:cNvSpPr/>
      </xdr:nvSpPr>
      <xdr:spPr>
        <a:xfrm>
          <a:off x="2857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xdr:rowOff>
    </xdr:from>
    <xdr:to>
      <xdr:col>19</xdr:col>
      <xdr:colOff>177800</xdr:colOff>
      <xdr:row>37</xdr:row>
      <xdr:rowOff>31750</xdr:rowOff>
    </xdr:to>
    <xdr:cxnSp macro="">
      <xdr:nvCxnSpPr>
        <xdr:cNvPr id="74" name="直線コネクタ 73"/>
        <xdr:cNvCxnSpPr/>
      </xdr:nvCxnSpPr>
      <xdr:spPr>
        <a:xfrm flipV="1">
          <a:off x="2908300" y="635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5"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63517</xdr:rowOff>
    </xdr:from>
    <xdr:ext cx="405111" cy="259045"/>
    <xdr:sp macro="" textlink="">
      <xdr:nvSpPr>
        <xdr:cNvPr id="76"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73677</xdr:rowOff>
    </xdr:from>
    <xdr:ext cx="405111" cy="259045"/>
    <xdr:sp macro="" textlink="">
      <xdr:nvSpPr>
        <xdr:cNvPr id="77" name="n_1mainValue【図書館】&#10;有形固定資産減価償却率"/>
        <xdr:cNvSpPr txBox="1"/>
      </xdr:nvSpPr>
      <xdr:spPr>
        <a:xfrm>
          <a:off x="3582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99077</xdr:rowOff>
    </xdr:from>
    <xdr:ext cx="405111" cy="259045"/>
    <xdr:sp macro="" textlink="">
      <xdr:nvSpPr>
        <xdr:cNvPr id="78" name="n_2mainValue【図書館】&#10;有形固定資産減価償却率"/>
        <xdr:cNvSpPr txBox="1"/>
      </xdr:nvSpPr>
      <xdr:spPr>
        <a:xfrm>
          <a:off x="2705744" y="60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7"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6" name="楕円 115"/>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17" name="【図書館】&#10;一人当たり面積該当値テキスト"/>
        <xdr:cNvSpPr txBox="1"/>
      </xdr:nvSpPr>
      <xdr:spPr>
        <a:xfrm>
          <a:off x="10515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xdr:rowOff>
    </xdr:from>
    <xdr:to>
      <xdr:col>50</xdr:col>
      <xdr:colOff>165100</xdr:colOff>
      <xdr:row>39</xdr:row>
      <xdr:rowOff>115570</xdr:rowOff>
    </xdr:to>
    <xdr:sp macro="" textlink="">
      <xdr:nvSpPr>
        <xdr:cNvPr id="118" name="楕円 117"/>
        <xdr:cNvSpPr/>
      </xdr:nvSpPr>
      <xdr:spPr>
        <a:xfrm>
          <a:off x="9588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64770</xdr:rowOff>
    </xdr:to>
    <xdr:cxnSp macro="">
      <xdr:nvCxnSpPr>
        <xdr:cNvPr id="119" name="直線コネクタ 118"/>
        <xdr:cNvCxnSpPr/>
      </xdr:nvCxnSpPr>
      <xdr:spPr>
        <a:xfrm flipV="1">
          <a:off x="9639300" y="674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0" name="楕円 119"/>
        <xdr:cNvSpPr/>
      </xdr:nvSpPr>
      <xdr:spPr>
        <a:xfrm>
          <a:off x="8699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80010</xdr:rowOff>
    </xdr:to>
    <xdr:cxnSp macro="">
      <xdr:nvCxnSpPr>
        <xdr:cNvPr id="121" name="直線コネクタ 120"/>
        <xdr:cNvCxnSpPr/>
      </xdr:nvCxnSpPr>
      <xdr:spPr>
        <a:xfrm flipV="1">
          <a:off x="8750300" y="6751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22"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132097</xdr:rowOff>
    </xdr:from>
    <xdr:ext cx="469744" cy="259045"/>
    <xdr:sp macro="" textlink="">
      <xdr:nvSpPr>
        <xdr:cNvPr id="124" name="n_1mainValue【図書館】&#10;一人当たり面積"/>
        <xdr:cNvSpPr txBox="1"/>
      </xdr:nvSpPr>
      <xdr:spPr>
        <a:xfrm>
          <a:off x="9391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5" name="n_2main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118745</xdr:rowOff>
    </xdr:from>
    <xdr:to>
      <xdr:col>24</xdr:col>
      <xdr:colOff>114300</xdr:colOff>
      <xdr:row>62</xdr:row>
      <xdr:rowOff>48895</xdr:rowOff>
    </xdr:to>
    <xdr:sp macro="" textlink="">
      <xdr:nvSpPr>
        <xdr:cNvPr id="164" name="楕円 163"/>
        <xdr:cNvSpPr/>
      </xdr:nvSpPr>
      <xdr:spPr>
        <a:xfrm>
          <a:off x="45847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97172</xdr:rowOff>
    </xdr:from>
    <xdr:ext cx="405111" cy="259045"/>
    <xdr:sp macro="" textlink="">
      <xdr:nvSpPr>
        <xdr:cNvPr id="165" name="【体育館・プール】&#10;有形固定資産減価償却率該当値テキスト"/>
        <xdr:cNvSpPr txBox="1"/>
      </xdr:nvSpPr>
      <xdr:spPr>
        <a:xfrm>
          <a:off x="4673600"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36830</xdr:rowOff>
    </xdr:from>
    <xdr:to>
      <xdr:col>20</xdr:col>
      <xdr:colOff>38100</xdr:colOff>
      <xdr:row>62</xdr:row>
      <xdr:rowOff>138430</xdr:rowOff>
    </xdr:to>
    <xdr:sp macro="" textlink="">
      <xdr:nvSpPr>
        <xdr:cNvPr id="166" name="楕円 165"/>
        <xdr:cNvSpPr/>
      </xdr:nvSpPr>
      <xdr:spPr>
        <a:xfrm>
          <a:off x="3746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62</xdr:row>
      <xdr:rowOff>87630</xdr:rowOff>
    </xdr:to>
    <xdr:cxnSp macro="">
      <xdr:nvCxnSpPr>
        <xdr:cNvPr id="167" name="直線コネクタ 166"/>
        <xdr:cNvCxnSpPr/>
      </xdr:nvCxnSpPr>
      <xdr:spPr>
        <a:xfrm flipV="1">
          <a:off x="3797300" y="1062799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78740</xdr:rowOff>
    </xdr:from>
    <xdr:to>
      <xdr:col>15</xdr:col>
      <xdr:colOff>101600</xdr:colOff>
      <xdr:row>63</xdr:row>
      <xdr:rowOff>8890</xdr:rowOff>
    </xdr:to>
    <xdr:sp macro="" textlink="">
      <xdr:nvSpPr>
        <xdr:cNvPr id="168" name="楕円 167"/>
        <xdr:cNvSpPr/>
      </xdr:nvSpPr>
      <xdr:spPr>
        <a:xfrm>
          <a:off x="2857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87630</xdr:rowOff>
    </xdr:from>
    <xdr:to>
      <xdr:col>19</xdr:col>
      <xdr:colOff>177800</xdr:colOff>
      <xdr:row>62</xdr:row>
      <xdr:rowOff>129540</xdr:rowOff>
    </xdr:to>
    <xdr:cxnSp macro="">
      <xdr:nvCxnSpPr>
        <xdr:cNvPr id="169" name="直線コネクタ 168"/>
        <xdr:cNvCxnSpPr/>
      </xdr:nvCxnSpPr>
      <xdr:spPr>
        <a:xfrm flipV="1">
          <a:off x="2908300" y="10717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129557</xdr:rowOff>
    </xdr:from>
    <xdr:ext cx="405111" cy="259045"/>
    <xdr:sp macro="" textlink="">
      <xdr:nvSpPr>
        <xdr:cNvPr id="172" name="n_1mainValue【体育館・プール】&#10;有形固定資産減価償却率"/>
        <xdr:cNvSpPr txBox="1"/>
      </xdr:nvSpPr>
      <xdr:spPr>
        <a:xfrm>
          <a:off x="3582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xdr:rowOff>
    </xdr:from>
    <xdr:ext cx="405111" cy="259045"/>
    <xdr:sp macro="" textlink="">
      <xdr:nvSpPr>
        <xdr:cNvPr id="173" name="n_2mainValue【体育館・プール】&#10;有形固定資産減価償却率"/>
        <xdr:cNvSpPr txBox="1"/>
      </xdr:nvSpPr>
      <xdr:spPr>
        <a:xfrm>
          <a:off x="2705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202"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129984</xdr:rowOff>
    </xdr:from>
    <xdr:to>
      <xdr:col>55</xdr:col>
      <xdr:colOff>50800</xdr:colOff>
      <xdr:row>64</xdr:row>
      <xdr:rowOff>60134</xdr:rowOff>
    </xdr:to>
    <xdr:sp macro="" textlink="">
      <xdr:nvSpPr>
        <xdr:cNvPr id="211" name="楕円 210"/>
        <xdr:cNvSpPr/>
      </xdr:nvSpPr>
      <xdr:spPr>
        <a:xfrm>
          <a:off x="10426700" y="109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12"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138938</xdr:rowOff>
    </xdr:from>
    <xdr:to>
      <xdr:col>50</xdr:col>
      <xdr:colOff>165100</xdr:colOff>
      <xdr:row>64</xdr:row>
      <xdr:rowOff>69088</xdr:rowOff>
    </xdr:to>
    <xdr:sp macro="" textlink="">
      <xdr:nvSpPr>
        <xdr:cNvPr id="213" name="楕円 212"/>
        <xdr:cNvSpPr/>
      </xdr:nvSpPr>
      <xdr:spPr>
        <a:xfrm>
          <a:off x="9588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9334</xdr:rowOff>
    </xdr:from>
    <xdr:to>
      <xdr:col>55</xdr:col>
      <xdr:colOff>0</xdr:colOff>
      <xdr:row>64</xdr:row>
      <xdr:rowOff>18288</xdr:rowOff>
    </xdr:to>
    <xdr:cxnSp macro="">
      <xdr:nvCxnSpPr>
        <xdr:cNvPr id="214" name="直線コネクタ 213"/>
        <xdr:cNvCxnSpPr/>
      </xdr:nvCxnSpPr>
      <xdr:spPr>
        <a:xfrm flipV="1">
          <a:off x="9639300" y="10982134"/>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140653</xdr:rowOff>
    </xdr:from>
    <xdr:to>
      <xdr:col>46</xdr:col>
      <xdr:colOff>38100</xdr:colOff>
      <xdr:row>64</xdr:row>
      <xdr:rowOff>70803</xdr:rowOff>
    </xdr:to>
    <xdr:sp macro="" textlink="">
      <xdr:nvSpPr>
        <xdr:cNvPr id="215" name="楕円 214"/>
        <xdr:cNvSpPr/>
      </xdr:nvSpPr>
      <xdr:spPr>
        <a:xfrm>
          <a:off x="8699500" y="109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18288</xdr:rowOff>
    </xdr:from>
    <xdr:to>
      <xdr:col>50</xdr:col>
      <xdr:colOff>114300</xdr:colOff>
      <xdr:row>64</xdr:row>
      <xdr:rowOff>20003</xdr:rowOff>
    </xdr:to>
    <xdr:cxnSp macro="">
      <xdr:nvCxnSpPr>
        <xdr:cNvPr id="216" name="直線コネクタ 215"/>
        <xdr:cNvCxnSpPr/>
      </xdr:nvCxnSpPr>
      <xdr:spPr>
        <a:xfrm flipV="1">
          <a:off x="8750300" y="1099108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81424</xdr:rowOff>
    </xdr:from>
    <xdr:ext cx="469744" cy="259045"/>
    <xdr:sp macro="" textlink="">
      <xdr:nvSpPr>
        <xdr:cNvPr id="21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68216</xdr:rowOff>
    </xdr:from>
    <xdr:ext cx="469744" cy="259045"/>
    <xdr:sp macro="" textlink="">
      <xdr:nvSpPr>
        <xdr:cNvPr id="21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60215</xdr:rowOff>
    </xdr:from>
    <xdr:ext cx="469744" cy="259045"/>
    <xdr:sp macro="" textlink="">
      <xdr:nvSpPr>
        <xdr:cNvPr id="219" name="n_1mainValue【体育館・プール】&#10;一人当たり面積"/>
        <xdr:cNvSpPr txBox="1"/>
      </xdr:nvSpPr>
      <xdr:spPr>
        <a:xfrm>
          <a:off x="93917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87330</xdr:rowOff>
    </xdr:from>
    <xdr:ext cx="469744" cy="259045"/>
    <xdr:sp macro="" textlink="">
      <xdr:nvSpPr>
        <xdr:cNvPr id="220" name="n_2mainValue【体育館・プール】&#10;一人当たり面積"/>
        <xdr:cNvSpPr txBox="1"/>
      </xdr:nvSpPr>
      <xdr:spPr>
        <a:xfrm>
          <a:off x="8515427" y="1071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111125</xdr:rowOff>
    </xdr:from>
    <xdr:to>
      <xdr:col>24</xdr:col>
      <xdr:colOff>114300</xdr:colOff>
      <xdr:row>83</xdr:row>
      <xdr:rowOff>41275</xdr:rowOff>
    </xdr:to>
    <xdr:sp macro="" textlink="">
      <xdr:nvSpPr>
        <xdr:cNvPr id="259" name="楕円 258"/>
        <xdr:cNvSpPr/>
      </xdr:nvSpPr>
      <xdr:spPr>
        <a:xfrm>
          <a:off x="4584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134002</xdr:rowOff>
    </xdr:from>
    <xdr:ext cx="405111" cy="259045"/>
    <xdr:sp macro="" textlink="">
      <xdr:nvSpPr>
        <xdr:cNvPr id="260" name="【福祉施設】&#10;有形固定資産減価償却率該当値テキスト"/>
        <xdr:cNvSpPr txBox="1"/>
      </xdr:nvSpPr>
      <xdr:spPr>
        <a:xfrm>
          <a:off x="4673600"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61" name="楕円 260"/>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161925</xdr:rowOff>
    </xdr:to>
    <xdr:cxnSp macro="">
      <xdr:nvCxnSpPr>
        <xdr:cNvPr id="262" name="直線コネクタ 261"/>
        <xdr:cNvCxnSpPr/>
      </xdr:nvCxnSpPr>
      <xdr:spPr>
        <a:xfrm>
          <a:off x="3797300" y="141655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263" name="楕円 262"/>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83</xdr:row>
      <xdr:rowOff>41911</xdr:rowOff>
    </xdr:to>
    <xdr:cxnSp macro="">
      <xdr:nvCxnSpPr>
        <xdr:cNvPr id="264" name="直線コネクタ 263"/>
        <xdr:cNvCxnSpPr/>
      </xdr:nvCxnSpPr>
      <xdr:spPr>
        <a:xfrm flipV="1">
          <a:off x="2908300" y="141655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267" name="n_1mainValue【福祉施設】&#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268" name="n_2mainValue【福祉施設】&#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95"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167894</xdr:rowOff>
    </xdr:from>
    <xdr:to>
      <xdr:col>55</xdr:col>
      <xdr:colOff>50800</xdr:colOff>
      <xdr:row>78</xdr:row>
      <xdr:rowOff>98044</xdr:rowOff>
    </xdr:to>
    <xdr:sp macro="" textlink="">
      <xdr:nvSpPr>
        <xdr:cNvPr id="304" name="楕円 303"/>
        <xdr:cNvSpPr/>
      </xdr:nvSpPr>
      <xdr:spPr>
        <a:xfrm>
          <a:off x="10426700" y="133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120921</xdr:rowOff>
    </xdr:from>
    <xdr:ext cx="469744" cy="259045"/>
    <xdr:sp macro="" textlink="">
      <xdr:nvSpPr>
        <xdr:cNvPr id="305" name="【福祉施設】&#10;一人当たり面積該当値テキスト"/>
        <xdr:cNvSpPr txBox="1"/>
      </xdr:nvSpPr>
      <xdr:spPr>
        <a:xfrm>
          <a:off x="10515600" y="133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74168</xdr:rowOff>
    </xdr:from>
    <xdr:to>
      <xdr:col>50</xdr:col>
      <xdr:colOff>165100</xdr:colOff>
      <xdr:row>84</xdr:row>
      <xdr:rowOff>4318</xdr:rowOff>
    </xdr:to>
    <xdr:sp macro="" textlink="">
      <xdr:nvSpPr>
        <xdr:cNvPr id="306" name="楕円 305"/>
        <xdr:cNvSpPr/>
      </xdr:nvSpPr>
      <xdr:spPr>
        <a:xfrm>
          <a:off x="9588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47244</xdr:rowOff>
    </xdr:from>
    <xdr:to>
      <xdr:col>55</xdr:col>
      <xdr:colOff>0</xdr:colOff>
      <xdr:row>83</xdr:row>
      <xdr:rowOff>124968</xdr:rowOff>
    </xdr:to>
    <xdr:cxnSp macro="">
      <xdr:nvCxnSpPr>
        <xdr:cNvPr id="307" name="直線コネクタ 306"/>
        <xdr:cNvCxnSpPr/>
      </xdr:nvCxnSpPr>
      <xdr:spPr>
        <a:xfrm flipV="1">
          <a:off x="9639300" y="13420344"/>
          <a:ext cx="838200" cy="9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87885</xdr:rowOff>
    </xdr:from>
    <xdr:to>
      <xdr:col>46</xdr:col>
      <xdr:colOff>38100</xdr:colOff>
      <xdr:row>84</xdr:row>
      <xdr:rowOff>18035</xdr:rowOff>
    </xdr:to>
    <xdr:sp macro="" textlink="">
      <xdr:nvSpPr>
        <xdr:cNvPr id="308" name="楕円 307"/>
        <xdr:cNvSpPr/>
      </xdr:nvSpPr>
      <xdr:spPr>
        <a:xfrm>
          <a:off x="8699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124968</xdr:rowOff>
    </xdr:from>
    <xdr:to>
      <xdr:col>50</xdr:col>
      <xdr:colOff>114300</xdr:colOff>
      <xdr:row>83</xdr:row>
      <xdr:rowOff>138685</xdr:rowOff>
    </xdr:to>
    <xdr:cxnSp macro="">
      <xdr:nvCxnSpPr>
        <xdr:cNvPr id="309" name="直線コネクタ 308"/>
        <xdr:cNvCxnSpPr/>
      </xdr:nvCxnSpPr>
      <xdr:spPr>
        <a:xfrm flipV="1">
          <a:off x="8750300" y="143553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310" name="n_1aveValue【福祉施設】&#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146321</xdr:rowOff>
    </xdr:from>
    <xdr:ext cx="469744" cy="259045"/>
    <xdr:sp macro="" textlink="">
      <xdr:nvSpPr>
        <xdr:cNvPr id="311" name="n_2aveValue【福祉施設】&#10;一人当たり面積"/>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20845</xdr:rowOff>
    </xdr:from>
    <xdr:ext cx="469744" cy="259045"/>
    <xdr:sp macro="" textlink="">
      <xdr:nvSpPr>
        <xdr:cNvPr id="312" name="n_1mainValue【福祉施設】&#10;一人当たり面積"/>
        <xdr:cNvSpPr txBox="1"/>
      </xdr:nvSpPr>
      <xdr:spPr>
        <a:xfrm>
          <a:off x="9391727" y="1407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34562</xdr:rowOff>
    </xdr:from>
    <xdr:ext cx="469744" cy="259045"/>
    <xdr:sp macro="" textlink="">
      <xdr:nvSpPr>
        <xdr:cNvPr id="313" name="n_2mainValue【福祉施設】&#10;一人当たり面積"/>
        <xdr:cNvSpPr txBox="1"/>
      </xdr:nvSpPr>
      <xdr:spPr>
        <a:xfrm>
          <a:off x="8515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24130</xdr:rowOff>
    </xdr:from>
    <xdr:to>
      <xdr:col>24</xdr:col>
      <xdr:colOff>114300</xdr:colOff>
      <xdr:row>103</xdr:row>
      <xdr:rowOff>125730</xdr:rowOff>
    </xdr:to>
    <xdr:sp macro="" textlink="">
      <xdr:nvSpPr>
        <xdr:cNvPr id="351" name="楕円 350"/>
        <xdr:cNvSpPr/>
      </xdr:nvSpPr>
      <xdr:spPr>
        <a:xfrm>
          <a:off x="45847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47007</xdr:rowOff>
    </xdr:from>
    <xdr:ext cx="405111" cy="259045"/>
    <xdr:sp macro="" textlink="">
      <xdr:nvSpPr>
        <xdr:cNvPr id="352" name="【市民会館】&#10;有形固定資産減価償却率該当値テキスト"/>
        <xdr:cNvSpPr txBox="1"/>
      </xdr:nvSpPr>
      <xdr:spPr>
        <a:xfrm>
          <a:off x="4673600" y="1753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38100</xdr:rowOff>
    </xdr:from>
    <xdr:to>
      <xdr:col>20</xdr:col>
      <xdr:colOff>38100</xdr:colOff>
      <xdr:row>103</xdr:row>
      <xdr:rowOff>139700</xdr:rowOff>
    </xdr:to>
    <xdr:sp macro="" textlink="">
      <xdr:nvSpPr>
        <xdr:cNvPr id="353" name="楕円 352"/>
        <xdr:cNvSpPr/>
      </xdr:nvSpPr>
      <xdr:spPr>
        <a:xfrm>
          <a:off x="3746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74930</xdr:rowOff>
    </xdr:from>
    <xdr:to>
      <xdr:col>24</xdr:col>
      <xdr:colOff>63500</xdr:colOff>
      <xdr:row>103</xdr:row>
      <xdr:rowOff>88900</xdr:rowOff>
    </xdr:to>
    <xdr:cxnSp macro="">
      <xdr:nvCxnSpPr>
        <xdr:cNvPr id="354" name="直線コネクタ 353"/>
        <xdr:cNvCxnSpPr/>
      </xdr:nvCxnSpPr>
      <xdr:spPr>
        <a:xfrm flipV="1">
          <a:off x="3797300" y="177342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64770</xdr:rowOff>
    </xdr:from>
    <xdr:to>
      <xdr:col>15</xdr:col>
      <xdr:colOff>101600</xdr:colOff>
      <xdr:row>103</xdr:row>
      <xdr:rowOff>166370</xdr:rowOff>
    </xdr:to>
    <xdr:sp macro="" textlink="">
      <xdr:nvSpPr>
        <xdr:cNvPr id="355" name="楕円 354"/>
        <xdr:cNvSpPr/>
      </xdr:nvSpPr>
      <xdr:spPr>
        <a:xfrm>
          <a:off x="28575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88900</xdr:rowOff>
    </xdr:from>
    <xdr:to>
      <xdr:col>19</xdr:col>
      <xdr:colOff>177800</xdr:colOff>
      <xdr:row>103</xdr:row>
      <xdr:rowOff>115570</xdr:rowOff>
    </xdr:to>
    <xdr:cxnSp macro="">
      <xdr:nvCxnSpPr>
        <xdr:cNvPr id="356" name="直線コネクタ 355"/>
        <xdr:cNvCxnSpPr/>
      </xdr:nvCxnSpPr>
      <xdr:spPr>
        <a:xfrm flipV="1">
          <a:off x="2908300" y="17748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5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156227</xdr:rowOff>
    </xdr:from>
    <xdr:ext cx="405111" cy="259045"/>
    <xdr:sp macro="" textlink="">
      <xdr:nvSpPr>
        <xdr:cNvPr id="359" name="n_1mainValue【市民会館】&#10;有形固定資産減価償却率"/>
        <xdr:cNvSpPr txBox="1"/>
      </xdr:nvSpPr>
      <xdr:spPr>
        <a:xfrm>
          <a:off x="35820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11447</xdr:rowOff>
    </xdr:from>
    <xdr:ext cx="405111" cy="259045"/>
    <xdr:sp macro="" textlink="">
      <xdr:nvSpPr>
        <xdr:cNvPr id="360" name="n_2mainValue【市民会館】&#10;有形固定資産減価償却率"/>
        <xdr:cNvSpPr txBox="1"/>
      </xdr:nvSpPr>
      <xdr:spPr>
        <a:xfrm>
          <a:off x="27057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53158</xdr:rowOff>
    </xdr:from>
    <xdr:to>
      <xdr:col>55</xdr:col>
      <xdr:colOff>50800</xdr:colOff>
      <xdr:row>106</xdr:row>
      <xdr:rowOff>154758</xdr:rowOff>
    </xdr:to>
    <xdr:sp macro="" textlink="">
      <xdr:nvSpPr>
        <xdr:cNvPr id="400" name="楕円 399"/>
        <xdr:cNvSpPr/>
      </xdr:nvSpPr>
      <xdr:spPr>
        <a:xfrm>
          <a:off x="104267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76035</xdr:rowOff>
    </xdr:from>
    <xdr:ext cx="469744" cy="259045"/>
    <xdr:sp macro="" textlink="">
      <xdr:nvSpPr>
        <xdr:cNvPr id="401" name="【市民会館】&#10;一人当たり面積該当値テキスト"/>
        <xdr:cNvSpPr txBox="1"/>
      </xdr:nvSpPr>
      <xdr:spPr>
        <a:xfrm>
          <a:off x="10515600" y="1807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61323</xdr:rowOff>
    </xdr:from>
    <xdr:to>
      <xdr:col>50</xdr:col>
      <xdr:colOff>165100</xdr:colOff>
      <xdr:row>106</xdr:row>
      <xdr:rowOff>162923</xdr:rowOff>
    </xdr:to>
    <xdr:sp macro="" textlink="">
      <xdr:nvSpPr>
        <xdr:cNvPr id="402" name="楕円 401"/>
        <xdr:cNvSpPr/>
      </xdr:nvSpPr>
      <xdr:spPr>
        <a:xfrm>
          <a:off x="958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103958</xdr:rowOff>
    </xdr:from>
    <xdr:to>
      <xdr:col>55</xdr:col>
      <xdr:colOff>0</xdr:colOff>
      <xdr:row>106</xdr:row>
      <xdr:rowOff>112123</xdr:rowOff>
    </xdr:to>
    <xdr:cxnSp macro="">
      <xdr:nvCxnSpPr>
        <xdr:cNvPr id="403" name="直線コネクタ 402"/>
        <xdr:cNvCxnSpPr/>
      </xdr:nvCxnSpPr>
      <xdr:spPr>
        <a:xfrm flipV="1">
          <a:off x="9639300" y="1827765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72752</xdr:rowOff>
    </xdr:from>
    <xdr:to>
      <xdr:col>46</xdr:col>
      <xdr:colOff>38100</xdr:colOff>
      <xdr:row>107</xdr:row>
      <xdr:rowOff>2902</xdr:rowOff>
    </xdr:to>
    <xdr:sp macro="" textlink="">
      <xdr:nvSpPr>
        <xdr:cNvPr id="404" name="楕円 403"/>
        <xdr:cNvSpPr/>
      </xdr:nvSpPr>
      <xdr:spPr>
        <a:xfrm>
          <a:off x="8699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112123</xdr:rowOff>
    </xdr:from>
    <xdr:to>
      <xdr:col>50</xdr:col>
      <xdr:colOff>114300</xdr:colOff>
      <xdr:row>106</xdr:row>
      <xdr:rowOff>123552</xdr:rowOff>
    </xdr:to>
    <xdr:cxnSp macro="">
      <xdr:nvCxnSpPr>
        <xdr:cNvPr id="405" name="直線コネクタ 404"/>
        <xdr:cNvCxnSpPr/>
      </xdr:nvCxnSpPr>
      <xdr:spPr>
        <a:xfrm flipV="1">
          <a:off x="8750300" y="182858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07"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8000</xdr:rowOff>
    </xdr:from>
    <xdr:ext cx="469744" cy="259045"/>
    <xdr:sp macro="" textlink="">
      <xdr:nvSpPr>
        <xdr:cNvPr id="408" name="n_1mainValue【市民会館】&#10;一人当たり面積"/>
        <xdr:cNvSpPr txBox="1"/>
      </xdr:nvSpPr>
      <xdr:spPr>
        <a:xfrm>
          <a:off x="93917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19429</xdr:rowOff>
    </xdr:from>
    <xdr:ext cx="469744" cy="259045"/>
    <xdr:sp macro="" textlink="">
      <xdr:nvSpPr>
        <xdr:cNvPr id="409" name="n_2mainValue【市民会館】&#10;一人当たり面積"/>
        <xdr:cNvSpPr txBox="1"/>
      </xdr:nvSpPr>
      <xdr:spPr>
        <a:xfrm>
          <a:off x="8515427" y="180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35" name="直線コネクタ 43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3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7" name="直線コネクタ 43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9" name="直線コネクタ 43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40"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41" name="フローチャート: 判断 44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42" name="フローチャート: 判断 44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43" name="フローチャート: 判断 442"/>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49" name="楕円 448"/>
        <xdr:cNvSpPr/>
      </xdr:nvSpPr>
      <xdr:spPr>
        <a:xfrm>
          <a:off x="16268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96900</xdr:rowOff>
    </xdr:from>
    <xdr:ext cx="405111" cy="259045"/>
    <xdr:sp macro="" textlink="">
      <xdr:nvSpPr>
        <xdr:cNvPr id="450" name="【一般廃棄物処理施設】&#10;有形固定資産減価償却率該当値テキスト"/>
        <xdr:cNvSpPr txBox="1"/>
      </xdr:nvSpPr>
      <xdr:spPr>
        <a:xfrm>
          <a:off x="16357600"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451" name="楕円 450"/>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169273</xdr:rowOff>
    </xdr:from>
    <xdr:to>
      <xdr:col>85</xdr:col>
      <xdr:colOff>127000</xdr:colOff>
      <xdr:row>38</xdr:row>
      <xdr:rowOff>17417</xdr:rowOff>
    </xdr:to>
    <xdr:cxnSp macro="">
      <xdr:nvCxnSpPr>
        <xdr:cNvPr id="452" name="直線コネクタ 451"/>
        <xdr:cNvCxnSpPr/>
      </xdr:nvCxnSpPr>
      <xdr:spPr>
        <a:xfrm flipV="1">
          <a:off x="15481300" y="65129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22134</xdr:rowOff>
    </xdr:from>
    <xdr:to>
      <xdr:col>76</xdr:col>
      <xdr:colOff>165100</xdr:colOff>
      <xdr:row>38</xdr:row>
      <xdr:rowOff>123734</xdr:rowOff>
    </xdr:to>
    <xdr:sp macro="" textlink="">
      <xdr:nvSpPr>
        <xdr:cNvPr id="453" name="楕円 452"/>
        <xdr:cNvSpPr/>
      </xdr:nvSpPr>
      <xdr:spPr>
        <a:xfrm>
          <a:off x="14541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17417</xdr:rowOff>
    </xdr:from>
    <xdr:to>
      <xdr:col>81</xdr:col>
      <xdr:colOff>50800</xdr:colOff>
      <xdr:row>38</xdr:row>
      <xdr:rowOff>72934</xdr:rowOff>
    </xdr:to>
    <xdr:cxnSp macro="">
      <xdr:nvCxnSpPr>
        <xdr:cNvPr id="454" name="直線コネクタ 453"/>
        <xdr:cNvCxnSpPr/>
      </xdr:nvCxnSpPr>
      <xdr:spPr>
        <a:xfrm flipV="1">
          <a:off x="14592300" y="65325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55"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56"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59344</xdr:rowOff>
    </xdr:from>
    <xdr:ext cx="405111" cy="259045"/>
    <xdr:sp macro="" textlink="">
      <xdr:nvSpPr>
        <xdr:cNvPr id="457" name="n_1main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114861</xdr:rowOff>
    </xdr:from>
    <xdr:ext cx="405111" cy="259045"/>
    <xdr:sp macro="" textlink="">
      <xdr:nvSpPr>
        <xdr:cNvPr id="458" name="n_2mainValue【一般廃棄物処理施設】&#10;有形固定資産減価償却率"/>
        <xdr:cNvSpPr txBox="1"/>
      </xdr:nvSpPr>
      <xdr:spPr>
        <a:xfrm>
          <a:off x="14389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80" name="直線コネクタ 479"/>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81"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82" name="直線コネクタ 481"/>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83"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84" name="直線コネクタ 483"/>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85"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86" name="フローチャート: 判断 485"/>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7" name="フローチャート: 判断 486"/>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88" name="フローチャート: 判断 487"/>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97569</xdr:rowOff>
    </xdr:from>
    <xdr:to>
      <xdr:col>116</xdr:col>
      <xdr:colOff>114300</xdr:colOff>
      <xdr:row>37</xdr:row>
      <xdr:rowOff>27719</xdr:rowOff>
    </xdr:to>
    <xdr:sp macro="" textlink="">
      <xdr:nvSpPr>
        <xdr:cNvPr id="494" name="楕円 493"/>
        <xdr:cNvSpPr/>
      </xdr:nvSpPr>
      <xdr:spPr>
        <a:xfrm>
          <a:off x="22110700" y="62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120446</xdr:rowOff>
    </xdr:from>
    <xdr:ext cx="599010" cy="259045"/>
    <xdr:sp macro="" textlink="">
      <xdr:nvSpPr>
        <xdr:cNvPr id="495" name="【一般廃棄物処理施設】&#10;一人当たり有形固定資産（償却資産）額該当値テキスト"/>
        <xdr:cNvSpPr txBox="1"/>
      </xdr:nvSpPr>
      <xdr:spPr>
        <a:xfrm>
          <a:off x="22199600" y="612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76254</xdr:rowOff>
    </xdr:from>
    <xdr:to>
      <xdr:col>112</xdr:col>
      <xdr:colOff>38100</xdr:colOff>
      <xdr:row>39</xdr:row>
      <xdr:rowOff>6404</xdr:rowOff>
    </xdr:to>
    <xdr:sp macro="" textlink="">
      <xdr:nvSpPr>
        <xdr:cNvPr id="496" name="楕円 495"/>
        <xdr:cNvSpPr/>
      </xdr:nvSpPr>
      <xdr:spPr>
        <a:xfrm>
          <a:off x="21272500" y="659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148369</xdr:rowOff>
    </xdr:from>
    <xdr:to>
      <xdr:col>116</xdr:col>
      <xdr:colOff>63500</xdr:colOff>
      <xdr:row>38</xdr:row>
      <xdr:rowOff>127054</xdr:rowOff>
    </xdr:to>
    <xdr:cxnSp macro="">
      <xdr:nvCxnSpPr>
        <xdr:cNvPr id="497" name="直線コネクタ 496"/>
        <xdr:cNvCxnSpPr/>
      </xdr:nvCxnSpPr>
      <xdr:spPr>
        <a:xfrm flipV="1">
          <a:off x="21323300" y="6320569"/>
          <a:ext cx="838200" cy="3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90839</xdr:rowOff>
    </xdr:from>
    <xdr:to>
      <xdr:col>107</xdr:col>
      <xdr:colOff>101600</xdr:colOff>
      <xdr:row>39</xdr:row>
      <xdr:rowOff>20989</xdr:rowOff>
    </xdr:to>
    <xdr:sp macro="" textlink="">
      <xdr:nvSpPr>
        <xdr:cNvPr id="498" name="楕円 497"/>
        <xdr:cNvSpPr/>
      </xdr:nvSpPr>
      <xdr:spPr>
        <a:xfrm>
          <a:off x="20383500" y="66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127054</xdr:rowOff>
    </xdr:from>
    <xdr:to>
      <xdr:col>111</xdr:col>
      <xdr:colOff>177800</xdr:colOff>
      <xdr:row>38</xdr:row>
      <xdr:rowOff>141639</xdr:rowOff>
    </xdr:to>
    <xdr:cxnSp macro="">
      <xdr:nvCxnSpPr>
        <xdr:cNvPr id="499" name="直線コネクタ 498"/>
        <xdr:cNvCxnSpPr/>
      </xdr:nvCxnSpPr>
      <xdr:spPr>
        <a:xfrm flipV="1">
          <a:off x="20434300" y="6642154"/>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500"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10973</xdr:rowOff>
    </xdr:from>
    <xdr:ext cx="534377" cy="259045"/>
    <xdr:sp macro="" textlink="">
      <xdr:nvSpPr>
        <xdr:cNvPr id="501"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22931</xdr:rowOff>
    </xdr:from>
    <xdr:ext cx="599010" cy="259045"/>
    <xdr:sp macro="" textlink="">
      <xdr:nvSpPr>
        <xdr:cNvPr id="502" name="n_1mainValue【一般廃棄物処理施設】&#10;一人当たり有形固定資産（償却資産）額"/>
        <xdr:cNvSpPr txBox="1"/>
      </xdr:nvSpPr>
      <xdr:spPr>
        <a:xfrm>
          <a:off x="21011095" y="6366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37516</xdr:rowOff>
    </xdr:from>
    <xdr:ext cx="599010" cy="259045"/>
    <xdr:sp macro="" textlink="">
      <xdr:nvSpPr>
        <xdr:cNvPr id="503" name="n_2mainValue【一般廃棄物処理施設】&#10;一人当たり有形固定資産（償却資産）額"/>
        <xdr:cNvSpPr txBox="1"/>
      </xdr:nvSpPr>
      <xdr:spPr>
        <a:xfrm>
          <a:off x="20134795" y="638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5" name="直線コネクタ 544"/>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9" name="直線コネクタ 54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0"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1" name="フローチャート: 判断 550"/>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2" name="フローチャート: 判断 551"/>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3" name="フローチャート: 判断 552"/>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28121</xdr:rowOff>
    </xdr:from>
    <xdr:to>
      <xdr:col>85</xdr:col>
      <xdr:colOff>177800</xdr:colOff>
      <xdr:row>79</xdr:row>
      <xdr:rowOff>129721</xdr:rowOff>
    </xdr:to>
    <xdr:sp macro="" textlink="">
      <xdr:nvSpPr>
        <xdr:cNvPr id="559" name="楕円 558"/>
        <xdr:cNvSpPr/>
      </xdr:nvSpPr>
      <xdr:spPr>
        <a:xfrm>
          <a:off x="162687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50998</xdr:rowOff>
    </xdr:from>
    <xdr:ext cx="405111" cy="259045"/>
    <xdr:sp macro="" textlink="">
      <xdr:nvSpPr>
        <xdr:cNvPr id="560" name="【消防施設】&#10;有形固定資産減価償却率該当値テキスト"/>
        <xdr:cNvSpPr txBox="1"/>
      </xdr:nvSpPr>
      <xdr:spPr>
        <a:xfrm>
          <a:off x="16357600" y="1342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561" name="楕円 560"/>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78921</xdr:rowOff>
    </xdr:to>
    <xdr:cxnSp macro="">
      <xdr:nvCxnSpPr>
        <xdr:cNvPr id="562" name="直線コネクタ 561"/>
        <xdr:cNvCxnSpPr/>
      </xdr:nvCxnSpPr>
      <xdr:spPr>
        <a:xfrm>
          <a:off x="15481300" y="13559789"/>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85271</xdr:rowOff>
    </xdr:from>
    <xdr:to>
      <xdr:col>76</xdr:col>
      <xdr:colOff>165100</xdr:colOff>
      <xdr:row>80</xdr:row>
      <xdr:rowOff>15421</xdr:rowOff>
    </xdr:to>
    <xdr:sp macro="" textlink="">
      <xdr:nvSpPr>
        <xdr:cNvPr id="563" name="楕円 562"/>
        <xdr:cNvSpPr/>
      </xdr:nvSpPr>
      <xdr:spPr>
        <a:xfrm>
          <a:off x="14541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15239</xdr:rowOff>
    </xdr:from>
    <xdr:to>
      <xdr:col>81</xdr:col>
      <xdr:colOff>50800</xdr:colOff>
      <xdr:row>79</xdr:row>
      <xdr:rowOff>136071</xdr:rowOff>
    </xdr:to>
    <xdr:cxnSp macro="">
      <xdr:nvCxnSpPr>
        <xdr:cNvPr id="564" name="直線コネクタ 563"/>
        <xdr:cNvCxnSpPr/>
      </xdr:nvCxnSpPr>
      <xdr:spPr>
        <a:xfrm flipV="1">
          <a:off x="14592300" y="1355978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6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66"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567" name="n_1mainValue【消防施設】&#10;有形固定資産減価償却率"/>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31948</xdr:rowOff>
    </xdr:from>
    <xdr:ext cx="405111" cy="259045"/>
    <xdr:sp macro="" textlink="">
      <xdr:nvSpPr>
        <xdr:cNvPr id="568" name="n_2mainValue【消防施設】&#10;有形固定資産減価償却率"/>
        <xdr:cNvSpPr txBox="1"/>
      </xdr:nvSpPr>
      <xdr:spPr>
        <a:xfrm>
          <a:off x="14389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9" name="直線コネクタ 5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0" name="テキスト ボックス 5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1" name="直線コネクタ 5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2" name="テキスト ボックス 5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3" name="直線コネクタ 5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4" name="テキスト ボックス 5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5" name="直線コネクタ 5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6" name="テキスト ボックス 5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7" name="直線コネクタ 5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8" name="テキスト ボックス 5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9" name="直線コネクタ 5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0" name="テキスト ボックス 5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41366</xdr:rowOff>
    </xdr:from>
    <xdr:to>
      <xdr:col>116</xdr:col>
      <xdr:colOff>62864</xdr:colOff>
      <xdr:row>86</xdr:row>
      <xdr:rowOff>51163</xdr:rowOff>
    </xdr:to>
    <xdr:cxnSp macro="">
      <xdr:nvCxnSpPr>
        <xdr:cNvPr id="594" name="直線コネクタ 593"/>
        <xdr:cNvCxnSpPr/>
      </xdr:nvCxnSpPr>
      <xdr:spPr>
        <a:xfrm flipV="1">
          <a:off x="22160864" y="13757366"/>
          <a:ext cx="0" cy="103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54990</xdr:rowOff>
    </xdr:from>
    <xdr:ext cx="469744" cy="259045"/>
    <xdr:sp macro="" textlink="">
      <xdr:nvSpPr>
        <xdr:cNvPr id="595" name="【消防施設】&#10;一人当たり面積最小値テキスト"/>
        <xdr:cNvSpPr txBox="1"/>
      </xdr:nvSpPr>
      <xdr:spPr>
        <a:xfrm>
          <a:off x="22199600" y="1479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51163</xdr:rowOff>
    </xdr:from>
    <xdr:to>
      <xdr:col>116</xdr:col>
      <xdr:colOff>152400</xdr:colOff>
      <xdr:row>86</xdr:row>
      <xdr:rowOff>51163</xdr:rowOff>
    </xdr:to>
    <xdr:cxnSp macro="">
      <xdr:nvCxnSpPr>
        <xdr:cNvPr id="596" name="直線コネクタ 595"/>
        <xdr:cNvCxnSpPr/>
      </xdr:nvCxnSpPr>
      <xdr:spPr>
        <a:xfrm>
          <a:off x="22072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159493</xdr:rowOff>
    </xdr:from>
    <xdr:ext cx="469744" cy="259045"/>
    <xdr:sp macro="" textlink="">
      <xdr:nvSpPr>
        <xdr:cNvPr id="597" name="【消防施設】&#10;一人当たり面積最大値テキスト"/>
        <xdr:cNvSpPr txBox="1"/>
      </xdr:nvSpPr>
      <xdr:spPr>
        <a:xfrm>
          <a:off x="22199600" y="135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41366</xdr:rowOff>
    </xdr:from>
    <xdr:to>
      <xdr:col>116</xdr:col>
      <xdr:colOff>152400</xdr:colOff>
      <xdr:row>80</xdr:row>
      <xdr:rowOff>41366</xdr:rowOff>
    </xdr:to>
    <xdr:cxnSp macro="">
      <xdr:nvCxnSpPr>
        <xdr:cNvPr id="598" name="直線コネクタ 597"/>
        <xdr:cNvCxnSpPr/>
      </xdr:nvCxnSpPr>
      <xdr:spPr>
        <a:xfrm>
          <a:off x="22072600" y="13757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599" name="【消防施設】&#10;一人当たり面積平均値テキスト"/>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600" name="フローチャート: 判断 599"/>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23223</xdr:rowOff>
    </xdr:from>
    <xdr:to>
      <xdr:col>112</xdr:col>
      <xdr:colOff>38100</xdr:colOff>
      <xdr:row>84</xdr:row>
      <xdr:rowOff>124823</xdr:rowOff>
    </xdr:to>
    <xdr:sp macro="" textlink="">
      <xdr:nvSpPr>
        <xdr:cNvPr id="601" name="フローチャート: 判断 600"/>
        <xdr:cNvSpPr/>
      </xdr:nvSpPr>
      <xdr:spPr>
        <a:xfrm>
          <a:off x="21272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145687</xdr:rowOff>
    </xdr:from>
    <xdr:to>
      <xdr:col>107</xdr:col>
      <xdr:colOff>101600</xdr:colOff>
      <xdr:row>84</xdr:row>
      <xdr:rowOff>75837</xdr:rowOff>
    </xdr:to>
    <xdr:sp macro="" textlink="">
      <xdr:nvSpPr>
        <xdr:cNvPr id="602" name="フローチャート: 判断 601"/>
        <xdr:cNvSpPr/>
      </xdr:nvSpPr>
      <xdr:spPr>
        <a:xfrm>
          <a:off x="203835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124461</xdr:rowOff>
    </xdr:from>
    <xdr:to>
      <xdr:col>116</xdr:col>
      <xdr:colOff>114300</xdr:colOff>
      <xdr:row>81</xdr:row>
      <xdr:rowOff>54611</xdr:rowOff>
    </xdr:to>
    <xdr:sp macro="" textlink="">
      <xdr:nvSpPr>
        <xdr:cNvPr id="608" name="楕円 607"/>
        <xdr:cNvSpPr/>
      </xdr:nvSpPr>
      <xdr:spPr>
        <a:xfrm>
          <a:off x="22110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147338</xdr:rowOff>
    </xdr:from>
    <xdr:ext cx="469744" cy="259045"/>
    <xdr:sp macro="" textlink="">
      <xdr:nvSpPr>
        <xdr:cNvPr id="609" name="【消防施設】&#10;一人当たり面積該当値テキスト"/>
        <xdr:cNvSpPr txBox="1"/>
      </xdr:nvSpPr>
      <xdr:spPr>
        <a:xfrm>
          <a:off x="22199600" y="136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72208</xdr:rowOff>
    </xdr:from>
    <xdr:to>
      <xdr:col>112</xdr:col>
      <xdr:colOff>38100</xdr:colOff>
      <xdr:row>79</xdr:row>
      <xdr:rowOff>2358</xdr:rowOff>
    </xdr:to>
    <xdr:sp macro="" textlink="">
      <xdr:nvSpPr>
        <xdr:cNvPr id="610" name="楕円 609"/>
        <xdr:cNvSpPr/>
      </xdr:nvSpPr>
      <xdr:spPr>
        <a:xfrm>
          <a:off x="21272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123008</xdr:rowOff>
    </xdr:from>
    <xdr:to>
      <xdr:col>116</xdr:col>
      <xdr:colOff>63500</xdr:colOff>
      <xdr:row>81</xdr:row>
      <xdr:rowOff>3811</xdr:rowOff>
    </xdr:to>
    <xdr:cxnSp macro="">
      <xdr:nvCxnSpPr>
        <xdr:cNvPr id="611" name="直線コネクタ 610"/>
        <xdr:cNvCxnSpPr/>
      </xdr:nvCxnSpPr>
      <xdr:spPr>
        <a:xfrm>
          <a:off x="21323300" y="13496108"/>
          <a:ext cx="838200" cy="39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16692</xdr:rowOff>
    </xdr:from>
    <xdr:to>
      <xdr:col>107</xdr:col>
      <xdr:colOff>101600</xdr:colOff>
      <xdr:row>84</xdr:row>
      <xdr:rowOff>118292</xdr:rowOff>
    </xdr:to>
    <xdr:sp macro="" textlink="">
      <xdr:nvSpPr>
        <xdr:cNvPr id="612" name="楕円 611"/>
        <xdr:cNvSpPr/>
      </xdr:nvSpPr>
      <xdr:spPr>
        <a:xfrm>
          <a:off x="20383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123008</xdr:rowOff>
    </xdr:from>
    <xdr:to>
      <xdr:col>111</xdr:col>
      <xdr:colOff>177800</xdr:colOff>
      <xdr:row>84</xdr:row>
      <xdr:rowOff>67492</xdr:rowOff>
    </xdr:to>
    <xdr:cxnSp macro="">
      <xdr:nvCxnSpPr>
        <xdr:cNvPr id="613" name="直線コネクタ 612"/>
        <xdr:cNvCxnSpPr/>
      </xdr:nvCxnSpPr>
      <xdr:spPr>
        <a:xfrm flipV="1">
          <a:off x="20434300" y="13496108"/>
          <a:ext cx="889000" cy="97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115950</xdr:rowOff>
    </xdr:from>
    <xdr:ext cx="469744" cy="259045"/>
    <xdr:sp macro="" textlink="">
      <xdr:nvSpPr>
        <xdr:cNvPr id="614" name="n_1aveValue【消防施設】&#10;一人当たり面積"/>
        <xdr:cNvSpPr txBox="1"/>
      </xdr:nvSpPr>
      <xdr:spPr>
        <a:xfrm>
          <a:off x="21075727" y="1451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92364</xdr:rowOff>
    </xdr:from>
    <xdr:ext cx="469744" cy="259045"/>
    <xdr:sp macro="" textlink="">
      <xdr:nvSpPr>
        <xdr:cNvPr id="615" name="n_2aveValue【消防施設】&#10;一人当たり面積"/>
        <xdr:cNvSpPr txBox="1"/>
      </xdr:nvSpPr>
      <xdr:spPr>
        <a:xfrm>
          <a:off x="20199427" y="141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18885</xdr:rowOff>
    </xdr:from>
    <xdr:ext cx="469744" cy="259045"/>
    <xdr:sp macro="" textlink="">
      <xdr:nvSpPr>
        <xdr:cNvPr id="616" name="n_1mainValue【消防施設】&#10;一人当たり面積"/>
        <xdr:cNvSpPr txBox="1"/>
      </xdr:nvSpPr>
      <xdr:spPr>
        <a:xfrm>
          <a:off x="21075727" y="1322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109419</xdr:rowOff>
    </xdr:from>
    <xdr:ext cx="469744" cy="259045"/>
    <xdr:sp macro="" textlink="">
      <xdr:nvSpPr>
        <xdr:cNvPr id="617" name="n_2mainValue【消防施設】&#10;一人当たり面積"/>
        <xdr:cNvSpPr txBox="1"/>
      </xdr:nvSpPr>
      <xdr:spPr>
        <a:xfrm>
          <a:off x="20199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8" name="直線コネクタ 6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9" name="テキスト ボックス 6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0" name="直線コネクタ 6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1" name="テキスト ボックス 6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2" name="直線コネクタ 6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3" name="テキスト ボックス 6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4" name="直線コネクタ 6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5" name="テキスト ボックス 6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6" name="直線コネクタ 6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7" name="テキスト ボックス 6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8" name="直線コネクタ 6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9" name="テキスト ボックス 6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43" name="直線コネクタ 64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5" name="直線コネクタ 64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7" name="直線コネクタ 64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9" name="フローチャート: 判断 64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50" name="フローチャート: 判断 64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51" name="フローチャート: 判断 650"/>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61323</xdr:rowOff>
    </xdr:from>
    <xdr:to>
      <xdr:col>85</xdr:col>
      <xdr:colOff>177800</xdr:colOff>
      <xdr:row>103</xdr:row>
      <xdr:rowOff>162923</xdr:rowOff>
    </xdr:to>
    <xdr:sp macro="" textlink="">
      <xdr:nvSpPr>
        <xdr:cNvPr id="657" name="楕円 656"/>
        <xdr:cNvSpPr/>
      </xdr:nvSpPr>
      <xdr:spPr>
        <a:xfrm>
          <a:off x="16268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84200</xdr:rowOff>
    </xdr:from>
    <xdr:ext cx="405111" cy="259045"/>
    <xdr:sp macro="" textlink="">
      <xdr:nvSpPr>
        <xdr:cNvPr id="658" name="【庁舎】&#10;有形固定資産減価償却率該当値テキスト"/>
        <xdr:cNvSpPr txBox="1"/>
      </xdr:nvSpPr>
      <xdr:spPr>
        <a:xfrm>
          <a:off x="16357600"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659" name="楕円 658"/>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103</xdr:row>
      <xdr:rowOff>112123</xdr:rowOff>
    </xdr:to>
    <xdr:cxnSp macro="">
      <xdr:nvCxnSpPr>
        <xdr:cNvPr id="660" name="直線コネクタ 659"/>
        <xdr:cNvCxnSpPr/>
      </xdr:nvCxnSpPr>
      <xdr:spPr>
        <a:xfrm>
          <a:off x="15481300" y="17319171"/>
          <a:ext cx="838200" cy="45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661" name="楕円 660"/>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35379</xdr:rowOff>
    </xdr:to>
    <xdr:cxnSp macro="">
      <xdr:nvCxnSpPr>
        <xdr:cNvPr id="662" name="直線コネクタ 661"/>
        <xdr:cNvCxnSpPr/>
      </xdr:nvCxnSpPr>
      <xdr:spPr>
        <a:xfrm flipV="1">
          <a:off x="14592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63"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665" name="n_1mainValue【庁舎】&#10;有形固定資産減価償却率"/>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666" name="n_2mainValue【庁舎】&#10;有形固定資産減価償却率"/>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90" name="直線コネクタ 689"/>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91"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2" name="直線コネクタ 691"/>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93"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4" name="直線コネクタ 693"/>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95"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6" name="フローチャート: 判断 695"/>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7" name="フローチャート: 判断 696"/>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8" name="フローチャート: 判断 697"/>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704" name="楕円 703"/>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705" name="【庁舎】&#10;一人当たり面積該当値テキスト"/>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21589</xdr:rowOff>
    </xdr:from>
    <xdr:to>
      <xdr:col>112</xdr:col>
      <xdr:colOff>38100</xdr:colOff>
      <xdr:row>104</xdr:row>
      <xdr:rowOff>123189</xdr:rowOff>
    </xdr:to>
    <xdr:sp macro="" textlink="">
      <xdr:nvSpPr>
        <xdr:cNvPr id="706" name="楕円 705"/>
        <xdr:cNvSpPr/>
      </xdr:nvSpPr>
      <xdr:spPr>
        <a:xfrm>
          <a:off x="2127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57150</xdr:rowOff>
    </xdr:from>
    <xdr:to>
      <xdr:col>116</xdr:col>
      <xdr:colOff>63500</xdr:colOff>
      <xdr:row>104</xdr:row>
      <xdr:rowOff>72389</xdr:rowOff>
    </xdr:to>
    <xdr:cxnSp macro="">
      <xdr:nvCxnSpPr>
        <xdr:cNvPr id="707" name="直線コネクタ 706"/>
        <xdr:cNvCxnSpPr/>
      </xdr:nvCxnSpPr>
      <xdr:spPr>
        <a:xfrm flipV="1">
          <a:off x="21323300" y="178879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42545</xdr:rowOff>
    </xdr:from>
    <xdr:to>
      <xdr:col>107</xdr:col>
      <xdr:colOff>101600</xdr:colOff>
      <xdr:row>104</xdr:row>
      <xdr:rowOff>144145</xdr:rowOff>
    </xdr:to>
    <xdr:sp macro="" textlink="">
      <xdr:nvSpPr>
        <xdr:cNvPr id="708" name="楕円 707"/>
        <xdr:cNvSpPr/>
      </xdr:nvSpPr>
      <xdr:spPr>
        <a:xfrm>
          <a:off x="2038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72389</xdr:rowOff>
    </xdr:from>
    <xdr:to>
      <xdr:col>111</xdr:col>
      <xdr:colOff>177800</xdr:colOff>
      <xdr:row>104</xdr:row>
      <xdr:rowOff>93345</xdr:rowOff>
    </xdr:to>
    <xdr:cxnSp macro="">
      <xdr:nvCxnSpPr>
        <xdr:cNvPr id="709" name="直線コネクタ 708"/>
        <xdr:cNvCxnSpPr/>
      </xdr:nvCxnSpPr>
      <xdr:spPr>
        <a:xfrm flipV="1">
          <a:off x="20434300" y="179031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710"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11"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139716</xdr:rowOff>
    </xdr:from>
    <xdr:ext cx="469744" cy="259045"/>
    <xdr:sp macro="" textlink="">
      <xdr:nvSpPr>
        <xdr:cNvPr id="712" name="n_1mainValue【庁舎】&#10;一人当たり面積"/>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160672</xdr:rowOff>
    </xdr:from>
    <xdr:ext cx="469744" cy="259045"/>
    <xdr:sp macro="" textlink="">
      <xdr:nvSpPr>
        <xdr:cNvPr id="713" name="n_2mainValue【庁舎】&#10;一人当たり面積"/>
        <xdr:cNvSpPr txBox="1"/>
      </xdr:nvSpPr>
      <xdr:spPr>
        <a:xfrm>
          <a:off x="20199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年、市民会館については昭和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年といずれも老朽化が進んでいるため、類似団体と比べると数値が高くなっている。その一方で、体育館については、平成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年建設のため</a:t>
          </a:r>
          <a:r>
            <a:rPr kumimoji="1" lang="ja-JP" altLang="ja-JP" sz="1300">
              <a:solidFill>
                <a:schemeClr val="dk1"/>
              </a:solidFill>
              <a:effectLst/>
              <a:latin typeface="+mn-lt"/>
              <a:ea typeface="+mn-ea"/>
              <a:cs typeface="+mn-cs"/>
            </a:rPr>
            <a:t>類似団体と比べると数値が</a:t>
          </a:r>
          <a:r>
            <a:rPr kumimoji="1" lang="ja-JP" altLang="en-US" sz="1300">
              <a:solidFill>
                <a:schemeClr val="dk1"/>
              </a:solidFill>
              <a:effectLst/>
              <a:latin typeface="+mn-lt"/>
              <a:ea typeface="+mn-ea"/>
              <a:cs typeface="+mn-cs"/>
            </a:rPr>
            <a:t>低い状況である。また、福祉施設については、施設建物の起債償還が終了したことにより施設建設を行った一部事務組合から市へ平成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年度に移管されたことにより、一人当たりの面積の増加となっている。庁舎についても耐震化を実施したため、有形固定資産減価償却率が平成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年度よりも</a:t>
          </a:r>
          <a:r>
            <a:rPr kumimoji="1" lang="en-US" altLang="ja-JP" sz="1300">
              <a:solidFill>
                <a:schemeClr val="dk1"/>
              </a:solidFill>
              <a:effectLst/>
              <a:latin typeface="+mn-lt"/>
              <a:ea typeface="+mn-ea"/>
              <a:cs typeface="+mn-cs"/>
            </a:rPr>
            <a:t>27.7</a:t>
          </a:r>
          <a:r>
            <a:rPr kumimoji="1" lang="ja-JP" altLang="en-US" sz="1300">
              <a:solidFill>
                <a:schemeClr val="dk1"/>
              </a:solidFill>
              <a:effectLst/>
              <a:latin typeface="+mn-lt"/>
              <a:ea typeface="+mn-ea"/>
              <a:cs typeface="+mn-cs"/>
            </a:rPr>
            <a:t>ポイント下がった値となっている。消防施設について</a:t>
          </a:r>
          <a:r>
            <a:rPr kumimoji="1" lang="ja-JP" altLang="ja-JP" sz="1300">
              <a:solidFill>
                <a:schemeClr val="dk1"/>
              </a:solidFill>
              <a:effectLst/>
              <a:latin typeface="+mn-lt"/>
              <a:ea typeface="+mn-ea"/>
              <a:cs typeface="+mn-cs"/>
            </a:rPr>
            <a:t>類似団体と比べると数値が</a:t>
          </a:r>
          <a:r>
            <a:rPr kumimoji="1" lang="ja-JP" altLang="en-US" sz="1300">
              <a:solidFill>
                <a:schemeClr val="dk1"/>
              </a:solidFill>
              <a:effectLst/>
              <a:latin typeface="+mn-lt"/>
              <a:ea typeface="+mn-ea"/>
              <a:cs typeface="+mn-cs"/>
            </a:rPr>
            <a:t>高い要因は、災害対策自家用給油設備の設置や防火水槽など南海トラフ地震対策として施設整備を行ったことによるものである。</a:t>
          </a:r>
          <a:endParaRPr kumimoji="1" lang="en-US" altLang="ja-JP" sz="13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14,032
13,971
266.34
10,817,258
10,622,182
106,832
5,172,759
16,020,995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市制施行時には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万人いた人口は、</a:t>
          </a:r>
          <a:r>
            <a:rPr kumimoji="1" lang="en-US" altLang="ja-JP" sz="1300">
              <a:latin typeface="ＭＳ Ｐゴシック" panose="020B0600070205080204" pitchFamily="50" charset="-128"/>
              <a:ea typeface="ＭＳ Ｐゴシック" panose="020B0600070205080204" pitchFamily="50" charset="-128"/>
            </a:rPr>
            <a:t>H30.3.31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13,844</a:t>
          </a:r>
          <a:r>
            <a:rPr kumimoji="1" lang="ja-JP" altLang="en-US" sz="1300">
              <a:latin typeface="ＭＳ Ｐゴシック" panose="020B0600070205080204" pitchFamily="50" charset="-128"/>
              <a:ea typeface="ＭＳ Ｐゴシック" panose="020B0600070205080204" pitchFamily="50" charset="-128"/>
            </a:rPr>
            <a:t>人、また全国平均を上回る高齢化率（平成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と過疎・少子高齢化に歯止めがかからず、基幹産業である観光業・農林水産業の低迷、一次産業の後継者不足に加え、雇用場所の確保も困難な状況であり、税収が乏しいゆえに類似団体平均を大きく下回る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今後も引き続き、税及び税外収入を含めた債権徴収の強化や、国、県の雇用対策を積極的に取り入れた地域産業の活性化に努め、財政基盤の強化を図る。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165100</xdr:rowOff>
    </xdr:to>
    <xdr:cxnSp macro="">
      <xdr:nvCxnSpPr>
        <xdr:cNvPr id="72" name="直線コネクタ 71"/>
        <xdr:cNvCxnSpPr/>
      </xdr:nvCxnSpPr>
      <xdr:spPr>
        <a:xfrm flipV="1">
          <a:off x="3225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13758</xdr:rowOff>
    </xdr:to>
    <xdr:cxnSp macro="">
      <xdr:nvCxnSpPr>
        <xdr:cNvPr id="75" name="直線コネクタ 74"/>
        <xdr:cNvCxnSpPr/>
      </xdr:nvCxnSpPr>
      <xdr:spPr>
        <a:xfrm flipV="1">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人件費及び公債費の比率が依然として高く、類似団体平均を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ポイント上回っている。対前年度比では扶助費が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ポイント、人件費が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ポイント悪化したが、物件費が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ポイント、公債費が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今後も住民・行政サービスを確保しつつ、施設統廃合・民営化を含めた事務事業の見直し等、行財政改革を推進し経常経費の削減を図る。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61</xdr:row>
      <xdr:rowOff>83185</xdr:rowOff>
    </xdr:to>
    <xdr:cxnSp macro="">
      <xdr:nvCxnSpPr>
        <xdr:cNvPr id="132" name="直線コネクタ 131"/>
        <xdr:cNvCxnSpPr/>
      </xdr:nvCxnSpPr>
      <xdr:spPr>
        <a:xfrm flipV="1">
          <a:off x="4114800" y="1053359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61</xdr:row>
      <xdr:rowOff>83185</xdr:rowOff>
    </xdr:to>
    <xdr:cxnSp macro="">
      <xdr:nvCxnSpPr>
        <xdr:cNvPr id="135" name="直線コネクタ 134"/>
        <xdr:cNvCxnSpPr/>
      </xdr:nvCxnSpPr>
      <xdr:spPr>
        <a:xfrm>
          <a:off x="3225800" y="1048935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61</xdr:row>
      <xdr:rowOff>55033</xdr:rowOff>
    </xdr:to>
    <xdr:cxnSp macro="">
      <xdr:nvCxnSpPr>
        <xdr:cNvPr id="138" name="直線コネクタ 137"/>
        <xdr:cNvCxnSpPr/>
      </xdr:nvCxnSpPr>
      <xdr:spPr>
        <a:xfrm flipV="1">
          <a:off x="2336800" y="104893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55033</xdr:rowOff>
    </xdr:from>
    <xdr:to>
      <xdr:col>11</xdr:col>
      <xdr:colOff>31750</xdr:colOff>
      <xdr:row>61</xdr:row>
      <xdr:rowOff>87206</xdr:rowOff>
    </xdr:to>
    <xdr:cxnSp macro="">
      <xdr:nvCxnSpPr>
        <xdr:cNvPr id="141" name="直線コネクタ 140"/>
        <xdr:cNvCxnSpPr/>
      </xdr:nvCxnSpPr>
      <xdr:spPr>
        <a:xfrm flipV="1">
          <a:off x="1447800" y="105134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24342</xdr:rowOff>
    </xdr:from>
    <xdr:to>
      <xdr:col>23</xdr:col>
      <xdr:colOff>184150</xdr:colOff>
      <xdr:row>61</xdr:row>
      <xdr:rowOff>125942</xdr:rowOff>
    </xdr:to>
    <xdr:sp macro="" textlink="">
      <xdr:nvSpPr>
        <xdr:cNvPr id="151" name="楕円 150"/>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167869</xdr:rowOff>
    </xdr:from>
    <xdr:ext cx="762000" cy="259045"/>
    <xdr:sp macro="" textlink="">
      <xdr:nvSpPr>
        <xdr:cNvPr id="152" name="財政構造の弾力性該当値テキスト"/>
        <xdr:cNvSpPr txBox="1"/>
      </xdr:nvSpPr>
      <xdr:spPr>
        <a:xfrm>
          <a:off x="5041900" y="104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3" name="楕円 152"/>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118762</xdr:rowOff>
    </xdr:from>
    <xdr:ext cx="736600" cy="259045"/>
    <xdr:sp macro="" textlink="">
      <xdr:nvSpPr>
        <xdr:cNvPr id="154" name="テキスト ボックス 153"/>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5" name="楕円 154"/>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6" name="テキスト ボックス 155"/>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4233</xdr:rowOff>
    </xdr:from>
    <xdr:to>
      <xdr:col>11</xdr:col>
      <xdr:colOff>82550</xdr:colOff>
      <xdr:row>61</xdr:row>
      <xdr:rowOff>105833</xdr:rowOff>
    </xdr:to>
    <xdr:sp macro="" textlink="">
      <xdr:nvSpPr>
        <xdr:cNvPr id="157" name="楕円 156"/>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58" name="テキスト ボックス 157"/>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59" name="楕円 158"/>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122783</xdr:rowOff>
    </xdr:from>
    <xdr:ext cx="762000" cy="259045"/>
    <xdr:sp macro="" textlink="">
      <xdr:nvSpPr>
        <xdr:cNvPr id="160" name="テキスト ボックス 159"/>
        <xdr:cNvSpPr txBox="1"/>
      </xdr:nvSpPr>
      <xdr:spPr>
        <a:xfrm>
          <a:off x="10668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大きく上回っている要因は、地域が縦横に長く行政区が広範囲に点在しており、保育所５園、小学校７校及び中学校１校を設置し運営費が多額であるため。行政改革により統廃合を図ってきたが、統合後のスクールバス運行等にかかる経費が財政を圧迫していることや消防署及びし尿処理施設、火葬場などが複数市町村による広域設置ではなく単独であることも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今後も住民・行政サービスを確保しつつ、施設統廃合・民営化を含めた事務事業の見直し、効率化に努める。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88689</xdr:rowOff>
    </xdr:from>
    <xdr:to>
      <xdr:col>23</xdr:col>
      <xdr:colOff>133350</xdr:colOff>
      <xdr:row>85</xdr:row>
      <xdr:rowOff>89509</xdr:rowOff>
    </xdr:to>
    <xdr:cxnSp macro="">
      <xdr:nvCxnSpPr>
        <xdr:cNvPr id="195" name="直線コネクタ 194"/>
        <xdr:cNvCxnSpPr/>
      </xdr:nvCxnSpPr>
      <xdr:spPr>
        <a:xfrm>
          <a:off x="4114800" y="14661939"/>
          <a:ext cx="8382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75240</xdr:rowOff>
    </xdr:from>
    <xdr:to>
      <xdr:col>19</xdr:col>
      <xdr:colOff>133350</xdr:colOff>
      <xdr:row>85</xdr:row>
      <xdr:rowOff>88689</xdr:rowOff>
    </xdr:to>
    <xdr:cxnSp macro="">
      <xdr:nvCxnSpPr>
        <xdr:cNvPr id="198" name="直線コネクタ 197"/>
        <xdr:cNvCxnSpPr/>
      </xdr:nvCxnSpPr>
      <xdr:spPr>
        <a:xfrm>
          <a:off x="3225800" y="14648490"/>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24512</xdr:rowOff>
    </xdr:from>
    <xdr:to>
      <xdr:col>15</xdr:col>
      <xdr:colOff>82550</xdr:colOff>
      <xdr:row>85</xdr:row>
      <xdr:rowOff>75240</xdr:rowOff>
    </xdr:to>
    <xdr:cxnSp macro="">
      <xdr:nvCxnSpPr>
        <xdr:cNvPr id="201" name="直線コネクタ 200"/>
        <xdr:cNvCxnSpPr/>
      </xdr:nvCxnSpPr>
      <xdr:spPr>
        <a:xfrm>
          <a:off x="2336800" y="14597762"/>
          <a:ext cx="889000" cy="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100719</xdr:rowOff>
    </xdr:from>
    <xdr:to>
      <xdr:col>11</xdr:col>
      <xdr:colOff>31750</xdr:colOff>
      <xdr:row>85</xdr:row>
      <xdr:rowOff>24512</xdr:rowOff>
    </xdr:to>
    <xdr:cxnSp macro="">
      <xdr:nvCxnSpPr>
        <xdr:cNvPr id="204" name="直線コネクタ 203"/>
        <xdr:cNvCxnSpPr/>
      </xdr:nvCxnSpPr>
      <xdr:spPr>
        <a:xfrm>
          <a:off x="1447800" y="14502519"/>
          <a:ext cx="8890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38709</xdr:rowOff>
    </xdr:from>
    <xdr:to>
      <xdr:col>23</xdr:col>
      <xdr:colOff>184150</xdr:colOff>
      <xdr:row>85</xdr:row>
      <xdr:rowOff>140309</xdr:rowOff>
    </xdr:to>
    <xdr:sp macro="" textlink="">
      <xdr:nvSpPr>
        <xdr:cNvPr id="214" name="楕円 213"/>
        <xdr:cNvSpPr/>
      </xdr:nvSpPr>
      <xdr:spPr>
        <a:xfrm>
          <a:off x="4902200" y="146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10786</xdr:rowOff>
    </xdr:from>
    <xdr:ext cx="762000" cy="259045"/>
    <xdr:sp macro="" textlink="">
      <xdr:nvSpPr>
        <xdr:cNvPr id="215" name="人件費・物件費等の状況該当値テキスト"/>
        <xdr:cNvSpPr txBox="1"/>
      </xdr:nvSpPr>
      <xdr:spPr>
        <a:xfrm>
          <a:off x="5041900" y="1458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37889</xdr:rowOff>
    </xdr:from>
    <xdr:to>
      <xdr:col>19</xdr:col>
      <xdr:colOff>184150</xdr:colOff>
      <xdr:row>85</xdr:row>
      <xdr:rowOff>139489</xdr:rowOff>
    </xdr:to>
    <xdr:sp macro="" textlink="">
      <xdr:nvSpPr>
        <xdr:cNvPr id="216" name="楕円 215"/>
        <xdr:cNvSpPr/>
      </xdr:nvSpPr>
      <xdr:spPr>
        <a:xfrm>
          <a:off x="4064000" y="146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124266</xdr:rowOff>
    </xdr:from>
    <xdr:ext cx="736600" cy="259045"/>
    <xdr:sp macro="" textlink="">
      <xdr:nvSpPr>
        <xdr:cNvPr id="217" name="テキスト ボックス 216"/>
        <xdr:cNvSpPr txBox="1"/>
      </xdr:nvSpPr>
      <xdr:spPr>
        <a:xfrm>
          <a:off x="3733800" y="1469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24440</xdr:rowOff>
    </xdr:from>
    <xdr:to>
      <xdr:col>15</xdr:col>
      <xdr:colOff>133350</xdr:colOff>
      <xdr:row>85</xdr:row>
      <xdr:rowOff>126040</xdr:rowOff>
    </xdr:to>
    <xdr:sp macro="" textlink="">
      <xdr:nvSpPr>
        <xdr:cNvPr id="218" name="楕円 217"/>
        <xdr:cNvSpPr/>
      </xdr:nvSpPr>
      <xdr:spPr>
        <a:xfrm>
          <a:off x="3175000" y="145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110817</xdr:rowOff>
    </xdr:from>
    <xdr:ext cx="762000" cy="259045"/>
    <xdr:sp macro="" textlink="">
      <xdr:nvSpPr>
        <xdr:cNvPr id="219" name="テキスト ボックス 218"/>
        <xdr:cNvSpPr txBox="1"/>
      </xdr:nvSpPr>
      <xdr:spPr>
        <a:xfrm>
          <a:off x="2844800" y="1468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145162</xdr:rowOff>
    </xdr:from>
    <xdr:to>
      <xdr:col>11</xdr:col>
      <xdr:colOff>82550</xdr:colOff>
      <xdr:row>85</xdr:row>
      <xdr:rowOff>75312</xdr:rowOff>
    </xdr:to>
    <xdr:sp macro="" textlink="">
      <xdr:nvSpPr>
        <xdr:cNvPr id="220" name="楕円 219"/>
        <xdr:cNvSpPr/>
      </xdr:nvSpPr>
      <xdr:spPr>
        <a:xfrm>
          <a:off x="2286000" y="145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60089</xdr:rowOff>
    </xdr:from>
    <xdr:ext cx="762000" cy="259045"/>
    <xdr:sp macro="" textlink="">
      <xdr:nvSpPr>
        <xdr:cNvPr id="221" name="テキスト ボックス 220"/>
        <xdr:cNvSpPr txBox="1"/>
      </xdr:nvSpPr>
      <xdr:spPr>
        <a:xfrm>
          <a:off x="1955800" y="146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49919</xdr:rowOff>
    </xdr:from>
    <xdr:to>
      <xdr:col>7</xdr:col>
      <xdr:colOff>31750</xdr:colOff>
      <xdr:row>84</xdr:row>
      <xdr:rowOff>151519</xdr:rowOff>
    </xdr:to>
    <xdr:sp macro="" textlink="">
      <xdr:nvSpPr>
        <xdr:cNvPr id="222" name="楕円 221"/>
        <xdr:cNvSpPr/>
      </xdr:nvSpPr>
      <xdr:spPr>
        <a:xfrm>
          <a:off x="1397000" y="1445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136296</xdr:rowOff>
    </xdr:from>
    <xdr:ext cx="762000" cy="259045"/>
    <xdr:sp macro="" textlink="">
      <xdr:nvSpPr>
        <xdr:cNvPr id="223" name="テキスト ボックス 222"/>
        <xdr:cNvSpPr txBox="1"/>
      </xdr:nvSpPr>
      <xdr:spPr>
        <a:xfrm>
          <a:off x="1066800" y="1453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人勧に沿った給与改定、また休日勤務手当の適正化、特殊勤務手当の廃止など手当の見直しなどにより類似団体平均とほぼ同水準で推移し昨年度に続き平成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今後については、他団体の動向を含め、県内の日帰り日当の廃止、宿泊日当の実費精算化、給与カットの検討を行い、その他各種手当の総点検を行うなど、より一層給与の適正化に努める。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85</xdr:row>
      <xdr:rowOff>144357</xdr:rowOff>
    </xdr:to>
    <xdr:cxnSp macro="">
      <xdr:nvCxnSpPr>
        <xdr:cNvPr id="257" name="直線コネクタ 256"/>
        <xdr:cNvCxnSpPr/>
      </xdr:nvCxnSpPr>
      <xdr:spPr>
        <a:xfrm>
          <a:off x="16179800" y="147176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144357</xdr:rowOff>
    </xdr:from>
    <xdr:to>
      <xdr:col>77</xdr:col>
      <xdr:colOff>44450</xdr:colOff>
      <xdr:row>85</xdr:row>
      <xdr:rowOff>160443</xdr:rowOff>
    </xdr:to>
    <xdr:cxnSp macro="">
      <xdr:nvCxnSpPr>
        <xdr:cNvPr id="260" name="直線コネクタ 259"/>
        <xdr:cNvCxnSpPr/>
      </xdr:nvCxnSpPr>
      <xdr:spPr>
        <a:xfrm flipV="1">
          <a:off x="15290800" y="1471760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160443</xdr:rowOff>
    </xdr:to>
    <xdr:cxnSp macro="">
      <xdr:nvCxnSpPr>
        <xdr:cNvPr id="263" name="直線コネクタ 262"/>
        <xdr:cNvCxnSpPr/>
      </xdr:nvCxnSpPr>
      <xdr:spPr>
        <a:xfrm>
          <a:off x="14401800" y="147015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5080</xdr:rowOff>
    </xdr:to>
    <xdr:cxnSp macro="">
      <xdr:nvCxnSpPr>
        <xdr:cNvPr id="266" name="直線コネクタ 265"/>
        <xdr:cNvCxnSpPr/>
      </xdr:nvCxnSpPr>
      <xdr:spPr>
        <a:xfrm flipV="1">
          <a:off x="13512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76" name="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110084</xdr:rowOff>
    </xdr:from>
    <xdr:ext cx="762000" cy="259045"/>
    <xdr:sp macro="" textlink="">
      <xdr:nvSpPr>
        <xdr:cNvPr id="277"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93557</xdr:rowOff>
    </xdr:from>
    <xdr:to>
      <xdr:col>77</xdr:col>
      <xdr:colOff>95250</xdr:colOff>
      <xdr:row>86</xdr:row>
      <xdr:rowOff>23707</xdr:rowOff>
    </xdr:to>
    <xdr:sp macro="" textlink="">
      <xdr:nvSpPr>
        <xdr:cNvPr id="278" name="楕円 277"/>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33884</xdr:rowOff>
    </xdr:from>
    <xdr:ext cx="736600" cy="259045"/>
    <xdr:sp macro="" textlink="">
      <xdr:nvSpPr>
        <xdr:cNvPr id="279" name="テキスト ボックス 278"/>
        <xdr:cNvSpPr txBox="1"/>
      </xdr:nvSpPr>
      <xdr:spPr>
        <a:xfrm>
          <a:off x="15798800" y="14435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109643</xdr:rowOff>
    </xdr:from>
    <xdr:to>
      <xdr:col>73</xdr:col>
      <xdr:colOff>44450</xdr:colOff>
      <xdr:row>86</xdr:row>
      <xdr:rowOff>39793</xdr:rowOff>
    </xdr:to>
    <xdr:sp macro="" textlink="">
      <xdr:nvSpPr>
        <xdr:cNvPr id="280" name="楕円 279"/>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49970</xdr:rowOff>
    </xdr:from>
    <xdr:ext cx="762000" cy="259045"/>
    <xdr:sp macro="" textlink="">
      <xdr:nvSpPr>
        <xdr:cNvPr id="281" name="テキスト ボックス 280"/>
        <xdr:cNvSpPr txBox="1"/>
      </xdr:nvSpPr>
      <xdr:spPr>
        <a:xfrm>
          <a:off x="14909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2" name="楕円 281"/>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3" name="テキスト ボックス 282"/>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4" name="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5" name="テキスト ボックス 284"/>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要因として、市内に私立幼稚園が１園あるものの公立保育園５園を市営で運営していること、また消防署も複数の市町村による広域設置ではなく、単独で運営している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集中改革プランにより定員管理の適正化に向け、職員削減を実施してきたが、今後も住民・行政サービスを確保しつつ、施設統廃合・民営化を含めた事務事業の見直し、効率化に努める。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9011</xdr:rowOff>
    </xdr:from>
    <xdr:to>
      <xdr:col>81</xdr:col>
      <xdr:colOff>44450</xdr:colOff>
      <xdr:row>66</xdr:row>
      <xdr:rowOff>41184</xdr:rowOff>
    </xdr:to>
    <xdr:cxnSp macro="">
      <xdr:nvCxnSpPr>
        <xdr:cNvPr id="322" name="直線コネクタ 321"/>
        <xdr:cNvCxnSpPr/>
      </xdr:nvCxnSpPr>
      <xdr:spPr>
        <a:xfrm>
          <a:off x="16179800" y="1132471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9011</xdr:rowOff>
    </xdr:from>
    <xdr:to>
      <xdr:col>77</xdr:col>
      <xdr:colOff>44450</xdr:colOff>
      <xdr:row>66</xdr:row>
      <xdr:rowOff>22799</xdr:rowOff>
    </xdr:to>
    <xdr:cxnSp macro="">
      <xdr:nvCxnSpPr>
        <xdr:cNvPr id="325" name="直線コネクタ 324"/>
        <xdr:cNvCxnSpPr/>
      </xdr:nvCxnSpPr>
      <xdr:spPr>
        <a:xfrm flipV="1">
          <a:off x="15290800" y="1132471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152884</xdr:rowOff>
    </xdr:from>
    <xdr:to>
      <xdr:col>72</xdr:col>
      <xdr:colOff>203200</xdr:colOff>
      <xdr:row>66</xdr:row>
      <xdr:rowOff>22799</xdr:rowOff>
    </xdr:to>
    <xdr:cxnSp macro="">
      <xdr:nvCxnSpPr>
        <xdr:cNvPr id="328" name="直線コネクタ 327"/>
        <xdr:cNvCxnSpPr/>
      </xdr:nvCxnSpPr>
      <xdr:spPr>
        <a:xfrm>
          <a:off x="14401800" y="1129713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139095</xdr:rowOff>
    </xdr:from>
    <xdr:to>
      <xdr:col>68</xdr:col>
      <xdr:colOff>152400</xdr:colOff>
      <xdr:row>65</xdr:row>
      <xdr:rowOff>152884</xdr:rowOff>
    </xdr:to>
    <xdr:cxnSp macro="">
      <xdr:nvCxnSpPr>
        <xdr:cNvPr id="331" name="直線コネクタ 330"/>
        <xdr:cNvCxnSpPr/>
      </xdr:nvCxnSpPr>
      <xdr:spPr>
        <a:xfrm>
          <a:off x="13512800" y="1128334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161834</xdr:rowOff>
    </xdr:from>
    <xdr:to>
      <xdr:col>81</xdr:col>
      <xdr:colOff>95250</xdr:colOff>
      <xdr:row>66</xdr:row>
      <xdr:rowOff>91984</xdr:rowOff>
    </xdr:to>
    <xdr:sp macro="" textlink="">
      <xdr:nvSpPr>
        <xdr:cNvPr id="341" name="楕円 340"/>
        <xdr:cNvSpPr/>
      </xdr:nvSpPr>
      <xdr:spPr>
        <a:xfrm>
          <a:off x="169672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133911</xdr:rowOff>
    </xdr:from>
    <xdr:ext cx="762000" cy="259045"/>
    <xdr:sp macro="" textlink="">
      <xdr:nvSpPr>
        <xdr:cNvPr id="342" name="定員管理の状況該当値テキスト"/>
        <xdr:cNvSpPr txBox="1"/>
      </xdr:nvSpPr>
      <xdr:spPr>
        <a:xfrm>
          <a:off x="17106900" y="112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129661</xdr:rowOff>
    </xdr:from>
    <xdr:to>
      <xdr:col>77</xdr:col>
      <xdr:colOff>95250</xdr:colOff>
      <xdr:row>66</xdr:row>
      <xdr:rowOff>59811</xdr:rowOff>
    </xdr:to>
    <xdr:sp macro="" textlink="">
      <xdr:nvSpPr>
        <xdr:cNvPr id="343" name="楕円 342"/>
        <xdr:cNvSpPr/>
      </xdr:nvSpPr>
      <xdr:spPr>
        <a:xfrm>
          <a:off x="16129000" y="112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44588</xdr:rowOff>
    </xdr:from>
    <xdr:ext cx="736600" cy="259045"/>
    <xdr:sp macro="" textlink="">
      <xdr:nvSpPr>
        <xdr:cNvPr id="344" name="テキスト ボックス 343"/>
        <xdr:cNvSpPr txBox="1"/>
      </xdr:nvSpPr>
      <xdr:spPr>
        <a:xfrm>
          <a:off x="15798800" y="1136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143449</xdr:rowOff>
    </xdr:from>
    <xdr:to>
      <xdr:col>73</xdr:col>
      <xdr:colOff>44450</xdr:colOff>
      <xdr:row>66</xdr:row>
      <xdr:rowOff>73599</xdr:rowOff>
    </xdr:to>
    <xdr:sp macro="" textlink="">
      <xdr:nvSpPr>
        <xdr:cNvPr id="345" name="楕円 344"/>
        <xdr:cNvSpPr/>
      </xdr:nvSpPr>
      <xdr:spPr>
        <a:xfrm>
          <a:off x="15240000" y="112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58376</xdr:rowOff>
    </xdr:from>
    <xdr:ext cx="762000" cy="259045"/>
    <xdr:sp macro="" textlink="">
      <xdr:nvSpPr>
        <xdr:cNvPr id="346" name="テキスト ボックス 345"/>
        <xdr:cNvSpPr txBox="1"/>
      </xdr:nvSpPr>
      <xdr:spPr>
        <a:xfrm>
          <a:off x="14909800" y="1137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102084</xdr:rowOff>
    </xdr:from>
    <xdr:to>
      <xdr:col>68</xdr:col>
      <xdr:colOff>203200</xdr:colOff>
      <xdr:row>66</xdr:row>
      <xdr:rowOff>32234</xdr:rowOff>
    </xdr:to>
    <xdr:sp macro="" textlink="">
      <xdr:nvSpPr>
        <xdr:cNvPr id="347" name="楕円 346"/>
        <xdr:cNvSpPr/>
      </xdr:nvSpPr>
      <xdr:spPr>
        <a:xfrm>
          <a:off x="14351000" y="112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17011</xdr:rowOff>
    </xdr:from>
    <xdr:ext cx="762000" cy="259045"/>
    <xdr:sp macro="" textlink="">
      <xdr:nvSpPr>
        <xdr:cNvPr id="348" name="テキスト ボックス 347"/>
        <xdr:cNvSpPr txBox="1"/>
      </xdr:nvSpPr>
      <xdr:spPr>
        <a:xfrm>
          <a:off x="14020800" y="113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88295</xdr:rowOff>
    </xdr:from>
    <xdr:to>
      <xdr:col>64</xdr:col>
      <xdr:colOff>152400</xdr:colOff>
      <xdr:row>66</xdr:row>
      <xdr:rowOff>18445</xdr:rowOff>
    </xdr:to>
    <xdr:sp macro="" textlink="">
      <xdr:nvSpPr>
        <xdr:cNvPr id="349" name="楕円 348"/>
        <xdr:cNvSpPr/>
      </xdr:nvSpPr>
      <xdr:spPr>
        <a:xfrm>
          <a:off x="13462000" y="1123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3222</xdr:rowOff>
    </xdr:from>
    <xdr:ext cx="762000" cy="259045"/>
    <xdr:sp macro="" textlink="">
      <xdr:nvSpPr>
        <xdr:cNvPr id="350" name="テキスト ボックス 349"/>
        <xdr:cNvSpPr txBox="1"/>
      </xdr:nvSpPr>
      <xdr:spPr>
        <a:xfrm>
          <a:off x="13131800" y="1131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清水中学校建設に係る過疎対策事業債の償還が始まったことなどにより実質公債費比率は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超えることとなった。今後も防災関連事業に伴う起債元金の償還が始まることから、比率上昇を抑制することは難しく、今まで以上に厳しい財政運営が続くことが予想されるが、公債費負担適正化計画に基づく歳出の抑制、歳入増の取り組みの他、繰上償還についても検討しながら、できるだけ早期に</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％を下回るよう財政運営に努める。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25506</xdr:rowOff>
    </xdr:from>
    <xdr:to>
      <xdr:col>81</xdr:col>
      <xdr:colOff>44450</xdr:colOff>
      <xdr:row>38</xdr:row>
      <xdr:rowOff>45614</xdr:rowOff>
    </xdr:to>
    <xdr:cxnSp macro="">
      <xdr:nvCxnSpPr>
        <xdr:cNvPr id="384" name="直線コネクタ 383"/>
        <xdr:cNvCxnSpPr/>
      </xdr:nvCxnSpPr>
      <xdr:spPr>
        <a:xfrm>
          <a:off x="16179800" y="654060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1376</xdr:rowOff>
    </xdr:from>
    <xdr:to>
      <xdr:col>77</xdr:col>
      <xdr:colOff>44450</xdr:colOff>
      <xdr:row>38</xdr:row>
      <xdr:rowOff>25506</xdr:rowOff>
    </xdr:to>
    <xdr:cxnSp macro="">
      <xdr:nvCxnSpPr>
        <xdr:cNvPr id="387" name="直線コネクタ 386"/>
        <xdr:cNvCxnSpPr/>
      </xdr:nvCxnSpPr>
      <xdr:spPr>
        <a:xfrm>
          <a:off x="15290800" y="6516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1376</xdr:rowOff>
    </xdr:from>
    <xdr:to>
      <xdr:col>72</xdr:col>
      <xdr:colOff>203200</xdr:colOff>
      <xdr:row>38</xdr:row>
      <xdr:rowOff>1376</xdr:rowOff>
    </xdr:to>
    <xdr:cxnSp macro="">
      <xdr:nvCxnSpPr>
        <xdr:cNvPr id="390" name="直線コネクタ 389"/>
        <xdr:cNvCxnSpPr/>
      </xdr:nvCxnSpPr>
      <xdr:spPr>
        <a:xfrm>
          <a:off x="14401800" y="651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1376</xdr:rowOff>
    </xdr:from>
    <xdr:to>
      <xdr:col>68</xdr:col>
      <xdr:colOff>152400</xdr:colOff>
      <xdr:row>38</xdr:row>
      <xdr:rowOff>9419</xdr:rowOff>
    </xdr:to>
    <xdr:cxnSp macro="">
      <xdr:nvCxnSpPr>
        <xdr:cNvPr id="393" name="直線コネクタ 392"/>
        <xdr:cNvCxnSpPr/>
      </xdr:nvCxnSpPr>
      <xdr:spPr>
        <a:xfrm flipV="1">
          <a:off x="13512800" y="65164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166264</xdr:rowOff>
    </xdr:from>
    <xdr:to>
      <xdr:col>81</xdr:col>
      <xdr:colOff>95250</xdr:colOff>
      <xdr:row>38</xdr:row>
      <xdr:rowOff>96414</xdr:rowOff>
    </xdr:to>
    <xdr:sp macro="" textlink="">
      <xdr:nvSpPr>
        <xdr:cNvPr id="403" name="楕円 402"/>
        <xdr:cNvSpPr/>
      </xdr:nvSpPr>
      <xdr:spPr>
        <a:xfrm>
          <a:off x="16967200" y="65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138341</xdr:rowOff>
    </xdr:from>
    <xdr:ext cx="762000" cy="259045"/>
    <xdr:sp macro="" textlink="">
      <xdr:nvSpPr>
        <xdr:cNvPr id="404" name="公債費負担の状況該当値テキスト"/>
        <xdr:cNvSpPr txBox="1"/>
      </xdr:nvSpPr>
      <xdr:spPr>
        <a:xfrm>
          <a:off x="17106900" y="64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146156</xdr:rowOff>
    </xdr:from>
    <xdr:to>
      <xdr:col>77</xdr:col>
      <xdr:colOff>95250</xdr:colOff>
      <xdr:row>38</xdr:row>
      <xdr:rowOff>76305</xdr:rowOff>
    </xdr:to>
    <xdr:sp macro="" textlink="">
      <xdr:nvSpPr>
        <xdr:cNvPr id="405" name="楕円 404"/>
        <xdr:cNvSpPr/>
      </xdr:nvSpPr>
      <xdr:spPr>
        <a:xfrm>
          <a:off x="16129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61083</xdr:rowOff>
    </xdr:from>
    <xdr:ext cx="736600" cy="259045"/>
    <xdr:sp macro="" textlink="">
      <xdr:nvSpPr>
        <xdr:cNvPr id="406" name="テキスト ボックス 405"/>
        <xdr:cNvSpPr txBox="1"/>
      </xdr:nvSpPr>
      <xdr:spPr>
        <a:xfrm>
          <a:off x="15798800" y="657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122026</xdr:rowOff>
    </xdr:from>
    <xdr:to>
      <xdr:col>73</xdr:col>
      <xdr:colOff>44450</xdr:colOff>
      <xdr:row>38</xdr:row>
      <xdr:rowOff>52176</xdr:rowOff>
    </xdr:to>
    <xdr:sp macro="" textlink="">
      <xdr:nvSpPr>
        <xdr:cNvPr id="407" name="楕円 406"/>
        <xdr:cNvSpPr/>
      </xdr:nvSpPr>
      <xdr:spPr>
        <a:xfrm>
          <a:off x="15240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36953</xdr:rowOff>
    </xdr:from>
    <xdr:ext cx="762000" cy="259045"/>
    <xdr:sp macro="" textlink="">
      <xdr:nvSpPr>
        <xdr:cNvPr id="408" name="テキスト ボックス 407"/>
        <xdr:cNvSpPr txBox="1"/>
      </xdr:nvSpPr>
      <xdr:spPr>
        <a:xfrm>
          <a:off x="14909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122026</xdr:rowOff>
    </xdr:from>
    <xdr:to>
      <xdr:col>68</xdr:col>
      <xdr:colOff>203200</xdr:colOff>
      <xdr:row>38</xdr:row>
      <xdr:rowOff>52176</xdr:rowOff>
    </xdr:to>
    <xdr:sp macro="" textlink="">
      <xdr:nvSpPr>
        <xdr:cNvPr id="409" name="楕円 408"/>
        <xdr:cNvSpPr/>
      </xdr:nvSpPr>
      <xdr:spPr>
        <a:xfrm>
          <a:off x="14351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36953</xdr:rowOff>
    </xdr:from>
    <xdr:ext cx="762000" cy="259045"/>
    <xdr:sp macro="" textlink="">
      <xdr:nvSpPr>
        <xdr:cNvPr id="410" name="テキスト ボックス 409"/>
        <xdr:cNvSpPr txBox="1"/>
      </xdr:nvSpPr>
      <xdr:spPr>
        <a:xfrm>
          <a:off x="14020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130069</xdr:rowOff>
    </xdr:from>
    <xdr:to>
      <xdr:col>64</xdr:col>
      <xdr:colOff>152400</xdr:colOff>
      <xdr:row>38</xdr:row>
      <xdr:rowOff>60220</xdr:rowOff>
    </xdr:to>
    <xdr:sp macro="" textlink="">
      <xdr:nvSpPr>
        <xdr:cNvPr id="411" name="楕円 410"/>
        <xdr:cNvSpPr/>
      </xdr:nvSpPr>
      <xdr:spPr>
        <a:xfrm>
          <a:off x="13462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44996</xdr:rowOff>
    </xdr:from>
    <xdr:ext cx="762000" cy="259045"/>
    <xdr:sp macro="" textlink="">
      <xdr:nvSpPr>
        <xdr:cNvPr id="412" name="テキスト ボックス 411"/>
        <xdr:cNvSpPr txBox="1"/>
      </xdr:nvSpPr>
      <xdr:spPr>
        <a:xfrm>
          <a:off x="13131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学校給食施設整備事業にかかる借入などにより、地方債現在高も対前年度比</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4,399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2,099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円となった一方で、財政調整基金繰入金が対前年度比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4,260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円増であったことなどにより充当可能基金が対前年度比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円減となる</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8,657</a:t>
          </a:r>
          <a:r>
            <a:rPr kumimoji="1" lang="ja-JP" altLang="en-US" sz="1300">
              <a:latin typeface="ＭＳ Ｐゴシック" panose="020B0600070205080204" pitchFamily="50" charset="-128"/>
              <a:ea typeface="ＭＳ Ｐゴシック" panose="020B0600070205080204" pitchFamily="50" charset="-128"/>
            </a:rPr>
            <a:t>万円となったことから将来負担比率は対前年度比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依然として、類似団体を大きく上回る状況にあり、今後も、これまでの起債依存型事業の見直しや新発債の抑制、交付税措置の高い起債事業の優先など中長期を見据えた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70815</xdr:rowOff>
    </xdr:from>
    <xdr:to>
      <xdr:col>81</xdr:col>
      <xdr:colOff>44450</xdr:colOff>
      <xdr:row>16</xdr:row>
      <xdr:rowOff>71780</xdr:rowOff>
    </xdr:to>
    <xdr:cxnSp macro="">
      <xdr:nvCxnSpPr>
        <xdr:cNvPr id="444" name="直線コネクタ 443"/>
        <xdr:cNvCxnSpPr/>
      </xdr:nvCxnSpPr>
      <xdr:spPr>
        <a:xfrm>
          <a:off x="16179800" y="281401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24003</xdr:rowOff>
    </xdr:from>
    <xdr:to>
      <xdr:col>77</xdr:col>
      <xdr:colOff>44450</xdr:colOff>
      <xdr:row>16</xdr:row>
      <xdr:rowOff>70815</xdr:rowOff>
    </xdr:to>
    <xdr:cxnSp macro="">
      <xdr:nvCxnSpPr>
        <xdr:cNvPr id="447" name="直線コネクタ 446"/>
        <xdr:cNvCxnSpPr/>
      </xdr:nvCxnSpPr>
      <xdr:spPr>
        <a:xfrm>
          <a:off x="15290800" y="2767203"/>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24003</xdr:rowOff>
    </xdr:from>
    <xdr:to>
      <xdr:col>72</xdr:col>
      <xdr:colOff>203200</xdr:colOff>
      <xdr:row>16</xdr:row>
      <xdr:rowOff>76848</xdr:rowOff>
    </xdr:to>
    <xdr:cxnSp macro="">
      <xdr:nvCxnSpPr>
        <xdr:cNvPr id="450" name="直線コネクタ 449"/>
        <xdr:cNvCxnSpPr/>
      </xdr:nvCxnSpPr>
      <xdr:spPr>
        <a:xfrm flipV="1">
          <a:off x="14401800" y="2767203"/>
          <a:ext cx="8890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76365</xdr:rowOff>
    </xdr:from>
    <xdr:to>
      <xdr:col>68</xdr:col>
      <xdr:colOff>152400</xdr:colOff>
      <xdr:row>16</xdr:row>
      <xdr:rowOff>76848</xdr:rowOff>
    </xdr:to>
    <xdr:cxnSp macro="">
      <xdr:nvCxnSpPr>
        <xdr:cNvPr id="453" name="直線コネクタ 452"/>
        <xdr:cNvCxnSpPr/>
      </xdr:nvCxnSpPr>
      <xdr:spPr>
        <a:xfrm>
          <a:off x="13512800" y="281956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20980</xdr:rowOff>
    </xdr:from>
    <xdr:to>
      <xdr:col>81</xdr:col>
      <xdr:colOff>95250</xdr:colOff>
      <xdr:row>16</xdr:row>
      <xdr:rowOff>122580</xdr:rowOff>
    </xdr:to>
    <xdr:sp macro="" textlink="">
      <xdr:nvSpPr>
        <xdr:cNvPr id="463" name="楕円 462"/>
        <xdr:cNvSpPr/>
      </xdr:nvSpPr>
      <xdr:spPr>
        <a:xfrm>
          <a:off x="16967200" y="27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164507</xdr:rowOff>
    </xdr:from>
    <xdr:ext cx="762000" cy="259045"/>
    <xdr:sp macro="" textlink="">
      <xdr:nvSpPr>
        <xdr:cNvPr id="464" name="将来負担の状況該当値テキスト"/>
        <xdr:cNvSpPr txBox="1"/>
      </xdr:nvSpPr>
      <xdr:spPr>
        <a:xfrm>
          <a:off x="17106900" y="27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20015</xdr:rowOff>
    </xdr:from>
    <xdr:to>
      <xdr:col>77</xdr:col>
      <xdr:colOff>95250</xdr:colOff>
      <xdr:row>16</xdr:row>
      <xdr:rowOff>121615</xdr:rowOff>
    </xdr:to>
    <xdr:sp macro="" textlink="">
      <xdr:nvSpPr>
        <xdr:cNvPr id="465" name="楕円 464"/>
        <xdr:cNvSpPr/>
      </xdr:nvSpPr>
      <xdr:spPr>
        <a:xfrm>
          <a:off x="16129000" y="2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106392</xdr:rowOff>
    </xdr:from>
    <xdr:ext cx="736600" cy="259045"/>
    <xdr:sp macro="" textlink="">
      <xdr:nvSpPr>
        <xdr:cNvPr id="466" name="テキスト ボックス 465"/>
        <xdr:cNvSpPr txBox="1"/>
      </xdr:nvSpPr>
      <xdr:spPr>
        <a:xfrm>
          <a:off x="15798800" y="284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144653</xdr:rowOff>
    </xdr:from>
    <xdr:to>
      <xdr:col>73</xdr:col>
      <xdr:colOff>44450</xdr:colOff>
      <xdr:row>16</xdr:row>
      <xdr:rowOff>74803</xdr:rowOff>
    </xdr:to>
    <xdr:sp macro="" textlink="">
      <xdr:nvSpPr>
        <xdr:cNvPr id="467" name="楕円 466"/>
        <xdr:cNvSpPr/>
      </xdr:nvSpPr>
      <xdr:spPr>
        <a:xfrm>
          <a:off x="15240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59580</xdr:rowOff>
    </xdr:from>
    <xdr:ext cx="762000" cy="259045"/>
    <xdr:sp macro="" textlink="">
      <xdr:nvSpPr>
        <xdr:cNvPr id="468" name="テキスト ボックス 467"/>
        <xdr:cNvSpPr txBox="1"/>
      </xdr:nvSpPr>
      <xdr:spPr>
        <a:xfrm>
          <a:off x="14909800" y="28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26048</xdr:rowOff>
    </xdr:from>
    <xdr:to>
      <xdr:col>68</xdr:col>
      <xdr:colOff>203200</xdr:colOff>
      <xdr:row>16</xdr:row>
      <xdr:rowOff>127648</xdr:rowOff>
    </xdr:to>
    <xdr:sp macro="" textlink="">
      <xdr:nvSpPr>
        <xdr:cNvPr id="469" name="楕円 468"/>
        <xdr:cNvSpPr/>
      </xdr:nvSpPr>
      <xdr:spPr>
        <a:xfrm>
          <a:off x="14351000" y="27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112425</xdr:rowOff>
    </xdr:from>
    <xdr:ext cx="762000" cy="259045"/>
    <xdr:sp macro="" textlink="">
      <xdr:nvSpPr>
        <xdr:cNvPr id="470" name="テキスト ボックス 469"/>
        <xdr:cNvSpPr txBox="1"/>
      </xdr:nvSpPr>
      <xdr:spPr>
        <a:xfrm>
          <a:off x="14020800" y="28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25565</xdr:rowOff>
    </xdr:from>
    <xdr:to>
      <xdr:col>64</xdr:col>
      <xdr:colOff>152400</xdr:colOff>
      <xdr:row>16</xdr:row>
      <xdr:rowOff>127165</xdr:rowOff>
    </xdr:to>
    <xdr:sp macro="" textlink="">
      <xdr:nvSpPr>
        <xdr:cNvPr id="471" name="楕円 470"/>
        <xdr:cNvSpPr/>
      </xdr:nvSpPr>
      <xdr:spPr>
        <a:xfrm>
          <a:off x="13462000" y="27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111942</xdr:rowOff>
    </xdr:from>
    <xdr:ext cx="762000" cy="259045"/>
    <xdr:sp macro="" textlink="">
      <xdr:nvSpPr>
        <xdr:cNvPr id="472" name="テキスト ボックス 471"/>
        <xdr:cNvSpPr txBox="1"/>
      </xdr:nvSpPr>
      <xdr:spPr>
        <a:xfrm>
          <a:off x="13131800" y="285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14,032
13,971
266.34
10,817,258
10,622,182
106,832
5,172,759
16,020,995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人件費が高水準にあるのは、市内保育所の全てが公立であること、また、消防署も広域設置ではなく単独運営していることにより、類似団体に比べ職員数が多いことに起因する。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年度退職者</a:t>
          </a:r>
          <a:r>
            <a:rPr kumimoji="1" lang="en-US" altLang="ja-JP" sz="1250">
              <a:latin typeface="ＭＳ Ｐゴシック" panose="020B0600070205080204" pitchFamily="50" charset="-128"/>
              <a:ea typeface="ＭＳ Ｐゴシック" panose="020B0600070205080204" pitchFamily="50" charset="-128"/>
            </a:rPr>
            <a:t>15</a:t>
          </a:r>
          <a:r>
            <a:rPr kumimoji="1" lang="ja-JP" altLang="en-US" sz="1250">
              <a:latin typeface="ＭＳ Ｐゴシック" panose="020B0600070205080204" pitchFamily="50" charset="-128"/>
              <a:ea typeface="ＭＳ Ｐゴシック" panose="020B0600070205080204" pitchFamily="50" charset="-128"/>
            </a:rPr>
            <a:t>名に対して平成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年度新規採用者が</a:t>
          </a:r>
          <a:r>
            <a:rPr kumimoji="1" lang="en-US" altLang="ja-JP" sz="1250">
              <a:latin typeface="ＭＳ Ｐゴシック" panose="020B0600070205080204" pitchFamily="50" charset="-128"/>
              <a:ea typeface="ＭＳ Ｐゴシック" panose="020B0600070205080204" pitchFamily="50" charset="-128"/>
            </a:rPr>
            <a:t>7</a:t>
          </a:r>
          <a:r>
            <a:rPr kumimoji="1" lang="ja-JP" altLang="en-US" sz="1250">
              <a:latin typeface="ＭＳ Ｐゴシック" panose="020B0600070205080204" pitchFamily="50" charset="-128"/>
              <a:ea typeface="ＭＳ Ｐゴシック" panose="020B0600070205080204" pitchFamily="50" charset="-128"/>
            </a:rPr>
            <a:t>名となり、人件費の抑制を図ったが、全体区分の中では減とならず、経常収支比率は</a:t>
          </a:r>
          <a:r>
            <a:rPr kumimoji="1" lang="en-US" altLang="ja-JP" sz="1250">
              <a:latin typeface="ＭＳ Ｐゴシック" panose="020B0600070205080204" pitchFamily="50" charset="-128"/>
              <a:ea typeface="ＭＳ Ｐゴシック" panose="020B0600070205080204" pitchFamily="50" charset="-128"/>
            </a:rPr>
            <a:t>0.8</a:t>
          </a:r>
          <a:r>
            <a:rPr kumimoji="1" lang="ja-JP" altLang="en-US" sz="1250">
              <a:latin typeface="ＭＳ Ｐゴシック" panose="020B0600070205080204" pitchFamily="50" charset="-128"/>
              <a:ea typeface="ＭＳ Ｐゴシック" panose="020B0600070205080204" pitchFamily="50" charset="-128"/>
            </a:rPr>
            <a:t>ポイント増となった。今後も公共施設の統廃合・民営化、組織機構の見直しなどにより人件費の抑制を図る。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108712</xdr:rowOff>
    </xdr:to>
    <xdr:cxnSp macro="">
      <xdr:nvCxnSpPr>
        <xdr:cNvPr id="64" name="直線コネクタ 63"/>
        <xdr:cNvCxnSpPr/>
      </xdr:nvCxnSpPr>
      <xdr:spPr>
        <a:xfrm>
          <a:off x="3987800" y="65872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72136</xdr:rowOff>
    </xdr:to>
    <xdr:cxnSp macro="">
      <xdr:nvCxnSpPr>
        <xdr:cNvPr id="67" name="直線コネクタ 66"/>
        <xdr:cNvCxnSpPr/>
      </xdr:nvCxnSpPr>
      <xdr:spPr>
        <a:xfrm>
          <a:off x="3098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90424</xdr:rowOff>
    </xdr:to>
    <xdr:cxnSp macro="">
      <xdr:nvCxnSpPr>
        <xdr:cNvPr id="70" name="直線コネクタ 69"/>
        <xdr:cNvCxnSpPr/>
      </xdr:nvCxnSpPr>
      <xdr:spPr>
        <a:xfrm flipV="1">
          <a:off x="2209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90424</xdr:rowOff>
    </xdr:from>
    <xdr:to>
      <xdr:col>11</xdr:col>
      <xdr:colOff>9525</xdr:colOff>
      <xdr:row>38</xdr:row>
      <xdr:rowOff>127000</xdr:rowOff>
    </xdr:to>
    <xdr:cxnSp macro="">
      <xdr:nvCxnSpPr>
        <xdr:cNvPr id="73" name="直線コネクタ 72"/>
        <xdr:cNvCxnSpPr/>
      </xdr:nvCxnSpPr>
      <xdr:spPr>
        <a:xfrm flipV="1">
          <a:off x="1320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57912</xdr:rowOff>
    </xdr:from>
    <xdr:to>
      <xdr:col>24</xdr:col>
      <xdr:colOff>76200</xdr:colOff>
      <xdr:row>38</xdr:row>
      <xdr:rowOff>159512</xdr:rowOff>
    </xdr:to>
    <xdr:sp macro="" textlink="">
      <xdr:nvSpPr>
        <xdr:cNvPr id="83" name="楕円 82"/>
        <xdr:cNvSpPr/>
      </xdr:nvSpPr>
      <xdr:spPr>
        <a:xfrm>
          <a:off x="4775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29989</xdr:rowOff>
    </xdr:from>
    <xdr:ext cx="762000" cy="259045"/>
    <xdr:sp macro="" textlink="">
      <xdr:nvSpPr>
        <xdr:cNvPr id="84" name="人件費該当値テキスト"/>
        <xdr:cNvSpPr txBox="1"/>
      </xdr:nvSpPr>
      <xdr:spPr>
        <a:xfrm>
          <a:off x="4914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消耗品費や備品購入費の抑制に努めたことなどにより対前年度比</a:t>
          </a:r>
          <a:r>
            <a:rPr kumimoji="1" lang="en-US" altLang="ja-JP" sz="1300">
              <a:latin typeface="ＭＳ Ｐゴシック" panose="020B0600070205080204" pitchFamily="50" charset="-128"/>
              <a:ea typeface="ＭＳ Ｐゴシック" panose="020B0600070205080204" pitchFamily="50" charset="-128"/>
            </a:rPr>
            <a:t>2,487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円の減額となり、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今後も、補助事業や有利な起債を活用した事業、事務を実施し、物件費の抑制に努める。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107950</xdr:rowOff>
    </xdr:to>
    <xdr:cxnSp macro="">
      <xdr:nvCxnSpPr>
        <xdr:cNvPr id="127" name="直線コネクタ 126"/>
        <xdr:cNvCxnSpPr/>
      </xdr:nvCxnSpPr>
      <xdr:spPr>
        <a:xfrm flipV="1">
          <a:off x="15671800" y="264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0" name="直線コネクタ 129"/>
        <xdr:cNvCxnSpPr/>
      </xdr:nvCxnSpPr>
      <xdr:spPr>
        <a:xfrm flipV="1">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16</xdr:row>
      <xdr:rowOff>12700</xdr:rowOff>
    </xdr:to>
    <xdr:cxnSp macro="">
      <xdr:nvCxnSpPr>
        <xdr:cNvPr id="133" name="直線コネクタ 132"/>
        <xdr:cNvCxnSpPr/>
      </xdr:nvCxnSpPr>
      <xdr:spPr>
        <a:xfrm>
          <a:off x="13893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53521</xdr:rowOff>
    </xdr:to>
    <xdr:cxnSp macro="">
      <xdr:nvCxnSpPr>
        <xdr:cNvPr id="136" name="直線コネクタ 135"/>
        <xdr:cNvCxnSpPr/>
      </xdr:nvCxnSpPr>
      <xdr:spPr>
        <a:xfrm>
          <a:off x="13004800" y="2549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6" name="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4" name="楕円 153"/>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5" name="テキスト ボックス 154"/>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社会福祉費は対前年度比</a:t>
          </a:r>
          <a:r>
            <a:rPr kumimoji="1" lang="en-US" altLang="ja-JP" sz="1300">
              <a:latin typeface="ＭＳ Ｐゴシック" panose="020B0600070205080204" pitchFamily="50" charset="-128"/>
              <a:ea typeface="ＭＳ Ｐゴシック" panose="020B0600070205080204" pitchFamily="50" charset="-128"/>
            </a:rPr>
            <a:t>1,509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9,951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円、老人福祉費は対前年度比</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2,523</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円、扶助費全体では対前年度比</a:t>
          </a:r>
          <a:r>
            <a:rPr kumimoji="1" lang="en-US" altLang="ja-JP" sz="1300">
              <a:latin typeface="ＭＳ Ｐゴシック" panose="020B0600070205080204" pitchFamily="50" charset="-128"/>
              <a:ea typeface="ＭＳ Ｐゴシック" panose="020B0600070205080204" pitchFamily="50" charset="-128"/>
            </a:rPr>
            <a:t>1,186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円増となり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今後、社会保障費関係費用が全国自治体と同様に増えていくと推測されるため、施策の廃止や見直しを進め扶助費の抑制に努める。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15422</xdr:rowOff>
    </xdr:to>
    <xdr:cxnSp macro="">
      <xdr:nvCxnSpPr>
        <xdr:cNvPr id="189" name="直線コネクタ 188"/>
        <xdr:cNvCxnSpPr/>
      </xdr:nvCxnSpPr>
      <xdr:spPr>
        <a:xfrm>
          <a:off x="3987800" y="9755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15422</xdr:rowOff>
    </xdr:to>
    <xdr:cxnSp macro="">
      <xdr:nvCxnSpPr>
        <xdr:cNvPr id="192" name="直線コネクタ 191"/>
        <xdr:cNvCxnSpPr/>
      </xdr:nvCxnSpPr>
      <xdr:spPr>
        <a:xfrm flipV="1">
          <a:off x="3098800" y="9755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69850</xdr:rowOff>
    </xdr:to>
    <xdr:cxnSp macro="">
      <xdr:nvCxnSpPr>
        <xdr:cNvPr id="195" name="直線コネクタ 194"/>
        <xdr:cNvCxnSpPr/>
      </xdr:nvCxnSpPr>
      <xdr:spPr>
        <a:xfrm flipV="1">
          <a:off x="2209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69850</xdr:rowOff>
    </xdr:to>
    <xdr:cxnSp macro="">
      <xdr:nvCxnSpPr>
        <xdr:cNvPr id="198" name="直線コネクタ 197"/>
        <xdr:cNvCxnSpPr/>
      </xdr:nvCxnSpPr>
      <xdr:spPr>
        <a:xfrm>
          <a:off x="1320800" y="982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8" name="楕円 207"/>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152599</xdr:rowOff>
    </xdr:from>
    <xdr:ext cx="762000" cy="259045"/>
    <xdr:sp macro="" textlink="">
      <xdr:nvSpPr>
        <xdr:cNvPr id="209" name="扶助費該当値テキスト"/>
        <xdr:cNvSpPr txBox="1"/>
      </xdr:nvSpPr>
      <xdr:spPr>
        <a:xfrm>
          <a:off x="4914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0" name="楕円 209"/>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211" name="テキスト ボックス 21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2" name="楕円 211"/>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76399</xdr:rowOff>
    </xdr:from>
    <xdr:ext cx="762000" cy="259045"/>
    <xdr:sp macro="" textlink="">
      <xdr:nvSpPr>
        <xdr:cNvPr id="213" name="テキスト ボックス 212"/>
        <xdr:cNvSpPr txBox="1"/>
      </xdr:nvSpPr>
      <xdr:spPr>
        <a:xfrm>
          <a:off x="2717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4" name="楕円 213"/>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5" name="テキスト ボックス 21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6" name="楕円 215"/>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109055</xdr:rowOff>
    </xdr:from>
    <xdr:ext cx="762000" cy="259045"/>
    <xdr:sp macro="" textlink="">
      <xdr:nvSpPr>
        <xdr:cNvPr id="217" name="テキスト ボックス 216"/>
        <xdr:cNvSpPr txBox="1"/>
      </xdr:nvSpPr>
      <xdr:spPr>
        <a:xfrm>
          <a:off x="939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繰出金が国民健康保険事業特別会計繰出金（臨時）で対前年度比</a:t>
          </a:r>
          <a:r>
            <a:rPr kumimoji="1" lang="en-US" altLang="ja-JP" sz="1200">
              <a:latin typeface="ＭＳ Ｐゴシック" panose="020B0600070205080204" pitchFamily="50" charset="-128"/>
              <a:ea typeface="ＭＳ Ｐゴシック" panose="020B0600070205080204" pitchFamily="50" charset="-128"/>
            </a:rPr>
            <a:t>1,378</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円の増、後期高齢者医療療養給付費負担金で対前年度比</a:t>
          </a:r>
          <a:r>
            <a:rPr kumimoji="1" lang="en-US" altLang="ja-JP" sz="1200">
              <a:latin typeface="ＭＳ Ｐゴシック" panose="020B0600070205080204" pitchFamily="50" charset="-128"/>
              <a:ea typeface="ＭＳ Ｐゴシック" panose="020B0600070205080204" pitchFamily="50" charset="-128"/>
            </a:rPr>
            <a:t>1,070</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6,000</a:t>
          </a:r>
          <a:r>
            <a:rPr kumimoji="1" lang="ja-JP" altLang="en-US" sz="1200">
              <a:latin typeface="ＭＳ Ｐゴシック" panose="020B0600070205080204" pitchFamily="50" charset="-128"/>
              <a:ea typeface="ＭＳ Ｐゴシック" panose="020B0600070205080204" pitchFamily="50" charset="-128"/>
            </a:rPr>
            <a:t>円の増となり、繰出金全体で対前年度比</a:t>
          </a:r>
          <a:r>
            <a:rPr kumimoji="1" lang="en-US" altLang="ja-JP" sz="1200">
              <a:latin typeface="ＭＳ Ｐゴシック" panose="020B0600070205080204" pitchFamily="50" charset="-128"/>
              <a:ea typeface="ＭＳ Ｐゴシック" panose="020B0600070205080204" pitchFamily="50" charset="-128"/>
            </a:rPr>
            <a:t>2,609</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7,000</a:t>
          </a:r>
          <a:r>
            <a:rPr kumimoji="1" lang="ja-JP" altLang="en-US" sz="1200">
              <a:latin typeface="ＭＳ Ｐゴシック" panose="020B0600070205080204" pitchFamily="50" charset="-128"/>
              <a:ea typeface="ＭＳ Ｐゴシック" panose="020B0600070205080204" pitchFamily="50" charset="-128"/>
            </a:rPr>
            <a:t>円の増となった。これにより、その他としては、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国民健康保険事業や後期高齢者医療などの特別会計の財政状況は厳しく、各々の会計において財政の健全化を図り、普通会計の負担を減らしていくよう努める。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56</xdr:row>
      <xdr:rowOff>6169</xdr:rowOff>
    </xdr:to>
    <xdr:cxnSp macro="">
      <xdr:nvCxnSpPr>
        <xdr:cNvPr id="252" name="直線コネクタ 251"/>
        <xdr:cNvCxnSpPr/>
      </xdr:nvCxnSpPr>
      <xdr:spPr>
        <a:xfrm>
          <a:off x="15671800" y="95747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118835</xdr:rowOff>
    </xdr:from>
    <xdr:to>
      <xdr:col>78</xdr:col>
      <xdr:colOff>69850</xdr:colOff>
      <xdr:row>55</xdr:row>
      <xdr:rowOff>144962</xdr:rowOff>
    </xdr:to>
    <xdr:cxnSp macro="">
      <xdr:nvCxnSpPr>
        <xdr:cNvPr id="255" name="直線コネクタ 254"/>
        <xdr:cNvCxnSpPr/>
      </xdr:nvCxnSpPr>
      <xdr:spPr>
        <a:xfrm>
          <a:off x="14782800" y="95485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151493</xdr:rowOff>
    </xdr:to>
    <xdr:cxnSp macro="">
      <xdr:nvCxnSpPr>
        <xdr:cNvPr id="258" name="直線コネクタ 257"/>
        <xdr:cNvCxnSpPr/>
      </xdr:nvCxnSpPr>
      <xdr:spPr>
        <a:xfrm flipV="1">
          <a:off x="13893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55</xdr:row>
      <xdr:rowOff>151493</xdr:rowOff>
    </xdr:to>
    <xdr:cxnSp macro="">
      <xdr:nvCxnSpPr>
        <xdr:cNvPr id="261" name="直線コネクタ 260"/>
        <xdr:cNvCxnSpPr/>
      </xdr:nvCxnSpPr>
      <xdr:spPr>
        <a:xfrm>
          <a:off x="13004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3" name="テキスト ボックス 262"/>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1" name="楕円 270"/>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143346</xdr:rowOff>
    </xdr:from>
    <xdr:ext cx="762000" cy="259045"/>
    <xdr:sp macro="" textlink="">
      <xdr:nvSpPr>
        <xdr:cNvPr id="272" name="その他該当値テキスト"/>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3" name="楕円 272"/>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4" name="テキスト ボックス 273"/>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68035</xdr:rowOff>
    </xdr:from>
    <xdr:to>
      <xdr:col>74</xdr:col>
      <xdr:colOff>31750</xdr:colOff>
      <xdr:row>55</xdr:row>
      <xdr:rowOff>169635</xdr:rowOff>
    </xdr:to>
    <xdr:sp macro="" textlink="">
      <xdr:nvSpPr>
        <xdr:cNvPr id="275" name="楕円 274"/>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8362</xdr:rowOff>
    </xdr:from>
    <xdr:ext cx="762000" cy="259045"/>
    <xdr:sp macro="" textlink="">
      <xdr:nvSpPr>
        <xdr:cNvPr id="276" name="テキスト ボックス 275"/>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100693</xdr:rowOff>
    </xdr:from>
    <xdr:to>
      <xdr:col>69</xdr:col>
      <xdr:colOff>142875</xdr:colOff>
      <xdr:row>56</xdr:row>
      <xdr:rowOff>30843</xdr:rowOff>
    </xdr:to>
    <xdr:sp macro="" textlink="">
      <xdr:nvSpPr>
        <xdr:cNvPr id="277" name="楕円 276"/>
        <xdr:cNvSpPr/>
      </xdr:nvSpPr>
      <xdr:spPr>
        <a:xfrm>
          <a:off x="13843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78" name="テキスト ボックス 277"/>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79" name="楕円 278"/>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80" name="テキスト ボックス 279"/>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幡多広域市町村圏事務組合負担金が対前年度比</a:t>
          </a:r>
          <a:r>
            <a:rPr kumimoji="1" lang="en-US" altLang="ja-JP" sz="1300">
              <a:latin typeface="ＭＳ Ｐゴシック" panose="020B0600070205080204" pitchFamily="50" charset="-128"/>
              <a:ea typeface="ＭＳ Ｐゴシック" panose="020B0600070205080204" pitchFamily="50" charset="-128"/>
            </a:rPr>
            <a:t>1,504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円の減額となったことなどにより、対前年度比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799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円の微減となり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今後においても、事業内容を精査し、廃止・見直しを行っていくよう努める。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34</xdr:row>
      <xdr:rowOff>163576</xdr:rowOff>
    </xdr:to>
    <xdr:cxnSp macro="">
      <xdr:nvCxnSpPr>
        <xdr:cNvPr id="310" name="直線コネクタ 309"/>
        <xdr:cNvCxnSpPr/>
      </xdr:nvCxnSpPr>
      <xdr:spPr>
        <a:xfrm flipV="1">
          <a:off x="15671800" y="5988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163576</xdr:rowOff>
    </xdr:from>
    <xdr:to>
      <xdr:col>78</xdr:col>
      <xdr:colOff>69850</xdr:colOff>
      <xdr:row>35</xdr:row>
      <xdr:rowOff>28702</xdr:rowOff>
    </xdr:to>
    <xdr:cxnSp macro="">
      <xdr:nvCxnSpPr>
        <xdr:cNvPr id="313" name="直線コネクタ 312"/>
        <xdr:cNvCxnSpPr/>
      </xdr:nvCxnSpPr>
      <xdr:spPr>
        <a:xfrm flipV="1">
          <a:off x="14782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37846</xdr:rowOff>
    </xdr:to>
    <xdr:cxnSp macro="">
      <xdr:nvCxnSpPr>
        <xdr:cNvPr id="316" name="直線コネクタ 315"/>
        <xdr:cNvCxnSpPr/>
      </xdr:nvCxnSpPr>
      <xdr:spPr>
        <a:xfrm flipV="1">
          <a:off x="13893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65278</xdr:rowOff>
    </xdr:to>
    <xdr:cxnSp macro="">
      <xdr:nvCxnSpPr>
        <xdr:cNvPr id="319" name="直線コネクタ 318"/>
        <xdr:cNvCxnSpPr/>
      </xdr:nvCxnSpPr>
      <xdr:spPr>
        <a:xfrm flipV="1">
          <a:off x="13004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29" name="楕円 328"/>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124731</xdr:rowOff>
    </xdr:from>
    <xdr:ext cx="762000" cy="259045"/>
    <xdr:sp macro="" textlink="">
      <xdr:nvSpPr>
        <xdr:cNvPr id="330"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1" name="楕円 330"/>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2" name="テキスト ボックス 331"/>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3" name="楕円 332"/>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4" name="テキスト ボックス 333"/>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5" name="楕円 334"/>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6" name="テキスト ボックス 335"/>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7" name="楕円 336"/>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8" name="テキスト ボックス 337"/>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に比べ比率が高い状況で推移している原因は、消防庁舎建設事業や清水中学校建設事業、市役所本庁舎耐震化事業といった防災対策関連の大型事業を数年間で集中的に実施し、これら事業の実施にあたり発行した地方債の元金償還が重なってきていることが挙げられる。今後においても、給食センター建設事業や三崎保育園建設事業、下川口保育園建設事業に伴う元金償還が本格化し、公債費が高止まりの状況で推移していくことが見込まれるが、地方道路等整備事業や公共事業等の新発債を抑制し、交付税措置の高い起債事業の活用など中長期を見据えた発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163195</xdr:rowOff>
    </xdr:from>
    <xdr:to>
      <xdr:col>24</xdr:col>
      <xdr:colOff>25400</xdr:colOff>
      <xdr:row>76</xdr:row>
      <xdr:rowOff>18414</xdr:rowOff>
    </xdr:to>
    <xdr:cxnSp macro="">
      <xdr:nvCxnSpPr>
        <xdr:cNvPr id="370" name="直線コネクタ 369"/>
        <xdr:cNvCxnSpPr/>
      </xdr:nvCxnSpPr>
      <xdr:spPr>
        <a:xfrm flipV="1">
          <a:off x="3987800" y="130219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18414</xdr:rowOff>
    </xdr:to>
    <xdr:cxnSp macro="">
      <xdr:nvCxnSpPr>
        <xdr:cNvPr id="373" name="直線コネクタ 372"/>
        <xdr:cNvCxnSpPr/>
      </xdr:nvCxnSpPr>
      <xdr:spPr>
        <a:xfrm>
          <a:off x="3098800" y="13016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157480</xdr:rowOff>
    </xdr:to>
    <xdr:cxnSp macro="">
      <xdr:nvCxnSpPr>
        <xdr:cNvPr id="376" name="直線コネクタ 375"/>
        <xdr:cNvCxnSpPr/>
      </xdr:nvCxnSpPr>
      <xdr:spPr>
        <a:xfrm>
          <a:off x="2209800" y="13000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147955</xdr:rowOff>
    </xdr:to>
    <xdr:cxnSp macro="">
      <xdr:nvCxnSpPr>
        <xdr:cNvPr id="379" name="直線コネクタ 378"/>
        <xdr:cNvCxnSpPr/>
      </xdr:nvCxnSpPr>
      <xdr:spPr>
        <a:xfrm flipV="1">
          <a:off x="1320800" y="130009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112395</xdr:rowOff>
    </xdr:from>
    <xdr:to>
      <xdr:col>24</xdr:col>
      <xdr:colOff>76200</xdr:colOff>
      <xdr:row>76</xdr:row>
      <xdr:rowOff>42545</xdr:rowOff>
    </xdr:to>
    <xdr:sp macro="" textlink="">
      <xdr:nvSpPr>
        <xdr:cNvPr id="389" name="楕円 388"/>
        <xdr:cNvSpPr/>
      </xdr:nvSpPr>
      <xdr:spPr>
        <a:xfrm>
          <a:off x="47752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84472</xdr:rowOff>
    </xdr:from>
    <xdr:ext cx="762000" cy="259045"/>
    <xdr:sp macro="" textlink="">
      <xdr:nvSpPr>
        <xdr:cNvPr id="390" name="公債費該当値テキスト"/>
        <xdr:cNvSpPr txBox="1"/>
      </xdr:nvSpPr>
      <xdr:spPr>
        <a:xfrm>
          <a:off x="49149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139065</xdr:rowOff>
    </xdr:from>
    <xdr:to>
      <xdr:col>20</xdr:col>
      <xdr:colOff>38100</xdr:colOff>
      <xdr:row>76</xdr:row>
      <xdr:rowOff>69214</xdr:rowOff>
    </xdr:to>
    <xdr:sp macro="" textlink="">
      <xdr:nvSpPr>
        <xdr:cNvPr id="391" name="楕円 390"/>
        <xdr:cNvSpPr/>
      </xdr:nvSpPr>
      <xdr:spPr>
        <a:xfrm>
          <a:off x="3937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53991</xdr:rowOff>
    </xdr:from>
    <xdr:ext cx="736600" cy="259045"/>
    <xdr:sp macro="" textlink="">
      <xdr:nvSpPr>
        <xdr:cNvPr id="392" name="テキスト ボックス 391"/>
        <xdr:cNvSpPr txBox="1"/>
      </xdr:nvSpPr>
      <xdr:spPr>
        <a:xfrm>
          <a:off x="3606800" y="13084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93" name="楕円 392"/>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21607</xdr:rowOff>
    </xdr:from>
    <xdr:ext cx="762000" cy="259045"/>
    <xdr:sp macro="" textlink="">
      <xdr:nvSpPr>
        <xdr:cNvPr id="394" name="テキスト ボックス 393"/>
        <xdr:cNvSpPr txBox="1"/>
      </xdr:nvSpPr>
      <xdr:spPr>
        <a:xfrm>
          <a:off x="2717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95" name="楕円 394"/>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6366</xdr:rowOff>
    </xdr:from>
    <xdr:ext cx="762000" cy="259045"/>
    <xdr:sp macro="" textlink="">
      <xdr:nvSpPr>
        <xdr:cNvPr id="396" name="テキスト ボックス 395"/>
        <xdr:cNvSpPr txBox="1"/>
      </xdr:nvSpPr>
      <xdr:spPr>
        <a:xfrm>
          <a:off x="1828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97155</xdr:rowOff>
    </xdr:from>
    <xdr:to>
      <xdr:col>6</xdr:col>
      <xdr:colOff>171450</xdr:colOff>
      <xdr:row>76</xdr:row>
      <xdr:rowOff>27305</xdr:rowOff>
    </xdr:to>
    <xdr:sp macro="" textlink="">
      <xdr:nvSpPr>
        <xdr:cNvPr id="397" name="楕円 396"/>
        <xdr:cNvSpPr/>
      </xdr:nvSpPr>
      <xdr:spPr>
        <a:xfrm>
          <a:off x="1270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12082</xdr:rowOff>
    </xdr:from>
    <xdr:ext cx="762000" cy="259045"/>
    <xdr:sp macro="" textlink="">
      <xdr:nvSpPr>
        <xdr:cNvPr id="398" name="テキスト ボックス 397"/>
        <xdr:cNvSpPr txBox="1"/>
      </xdr:nvSpPr>
      <xdr:spPr>
        <a:xfrm>
          <a:off x="939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人件費は、類似団体を大きく上回り高い水準にあるが、人件費以外は類似団体平均と同程度または下回る位置にあるので、公債費以外は類似団体平均をやや下回っている。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今後においては、退職者非補充や組織機構改革の推進などにより職員数削減に取り組み、人件費を抑制していくことが必要となっている。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66039</xdr:rowOff>
    </xdr:from>
    <xdr:to>
      <xdr:col>82</xdr:col>
      <xdr:colOff>107950</xdr:colOff>
      <xdr:row>76</xdr:row>
      <xdr:rowOff>111761</xdr:rowOff>
    </xdr:to>
    <xdr:cxnSp macro="">
      <xdr:nvCxnSpPr>
        <xdr:cNvPr id="431" name="直線コネクタ 430"/>
        <xdr:cNvCxnSpPr/>
      </xdr:nvCxnSpPr>
      <xdr:spPr>
        <a:xfrm>
          <a:off x="15671800" y="13096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81280</xdr:rowOff>
    </xdr:to>
    <xdr:cxnSp macro="">
      <xdr:nvCxnSpPr>
        <xdr:cNvPr id="434" name="直線コネクタ 433"/>
        <xdr:cNvCxnSpPr/>
      </xdr:nvCxnSpPr>
      <xdr:spPr>
        <a:xfrm flipV="1">
          <a:off x="14782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134620</xdr:rowOff>
    </xdr:to>
    <xdr:cxnSp macro="">
      <xdr:nvCxnSpPr>
        <xdr:cNvPr id="437" name="直線コネクタ 436"/>
        <xdr:cNvCxnSpPr/>
      </xdr:nvCxnSpPr>
      <xdr:spPr>
        <a:xfrm flipV="1">
          <a:off x="13893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76</xdr:row>
      <xdr:rowOff>153670</xdr:rowOff>
    </xdr:to>
    <xdr:cxnSp macro="">
      <xdr:nvCxnSpPr>
        <xdr:cNvPr id="440" name="直線コネクタ 439"/>
        <xdr:cNvCxnSpPr/>
      </xdr:nvCxnSpPr>
      <xdr:spPr>
        <a:xfrm flipV="1">
          <a:off x="13004800" y="131648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0" name="楕円 449"/>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1"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52" name="楕円 451"/>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53" name="テキスト ボックス 452"/>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4" name="楕円 453"/>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5" name="テキスト ボックス 45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6" name="楕円 455"/>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7" name="テキスト ボックス 456"/>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8" name="楕円 457"/>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43197</xdr:rowOff>
    </xdr:from>
    <xdr:ext cx="762000" cy="259045"/>
    <xdr:sp macro="" textlink="">
      <xdr:nvSpPr>
        <xdr:cNvPr id="459" name="テキスト ボックス 458"/>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85661</xdr:rowOff>
    </xdr:from>
    <xdr:to>
      <xdr:col>29</xdr:col>
      <xdr:colOff>127000</xdr:colOff>
      <xdr:row>15</xdr:row>
      <xdr:rowOff>85789</xdr:rowOff>
    </xdr:to>
    <xdr:cxnSp macro="">
      <xdr:nvCxnSpPr>
        <xdr:cNvPr id="50" name="直線コネクタ 49"/>
        <xdr:cNvCxnSpPr/>
      </xdr:nvCxnSpPr>
      <xdr:spPr bwMode="auto">
        <a:xfrm>
          <a:off x="5003800" y="2705036"/>
          <a:ext cx="647700" cy="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85661</xdr:rowOff>
    </xdr:from>
    <xdr:to>
      <xdr:col>26</xdr:col>
      <xdr:colOff>50800</xdr:colOff>
      <xdr:row>15</xdr:row>
      <xdr:rowOff>98717</xdr:rowOff>
    </xdr:to>
    <xdr:cxnSp macro="">
      <xdr:nvCxnSpPr>
        <xdr:cNvPr id="53" name="直線コネクタ 52"/>
        <xdr:cNvCxnSpPr/>
      </xdr:nvCxnSpPr>
      <xdr:spPr bwMode="auto">
        <a:xfrm flipV="1">
          <a:off x="4305300" y="2705036"/>
          <a:ext cx="698500" cy="1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88252</xdr:rowOff>
    </xdr:from>
    <xdr:to>
      <xdr:col>22</xdr:col>
      <xdr:colOff>114300</xdr:colOff>
      <xdr:row>15</xdr:row>
      <xdr:rowOff>98717</xdr:rowOff>
    </xdr:to>
    <xdr:cxnSp macro="">
      <xdr:nvCxnSpPr>
        <xdr:cNvPr id="56" name="直線コネクタ 55"/>
        <xdr:cNvCxnSpPr/>
      </xdr:nvCxnSpPr>
      <xdr:spPr bwMode="auto">
        <a:xfrm>
          <a:off x="3606800" y="2707627"/>
          <a:ext cx="698500" cy="1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88252</xdr:rowOff>
    </xdr:from>
    <xdr:to>
      <xdr:col>18</xdr:col>
      <xdr:colOff>177800</xdr:colOff>
      <xdr:row>15</xdr:row>
      <xdr:rowOff>146761</xdr:rowOff>
    </xdr:to>
    <xdr:cxnSp macro="">
      <xdr:nvCxnSpPr>
        <xdr:cNvPr id="59" name="直線コネクタ 58"/>
        <xdr:cNvCxnSpPr/>
      </xdr:nvCxnSpPr>
      <xdr:spPr bwMode="auto">
        <a:xfrm flipV="1">
          <a:off x="2908300" y="2707627"/>
          <a:ext cx="698500" cy="58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34989</xdr:rowOff>
    </xdr:from>
    <xdr:to>
      <xdr:col>29</xdr:col>
      <xdr:colOff>177800</xdr:colOff>
      <xdr:row>15</xdr:row>
      <xdr:rowOff>136589</xdr:rowOff>
    </xdr:to>
    <xdr:sp macro="" textlink="">
      <xdr:nvSpPr>
        <xdr:cNvPr id="69" name="楕円 68"/>
        <xdr:cNvSpPr/>
      </xdr:nvSpPr>
      <xdr:spPr bwMode="auto">
        <a:xfrm>
          <a:off x="5600700" y="265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51516</xdr:rowOff>
    </xdr:from>
    <xdr:ext cx="762000" cy="259045"/>
    <xdr:sp macro="" textlink="">
      <xdr:nvSpPr>
        <xdr:cNvPr id="70" name="人口1人当たり決算額の推移該当値テキスト130"/>
        <xdr:cNvSpPr txBox="1"/>
      </xdr:nvSpPr>
      <xdr:spPr>
        <a:xfrm>
          <a:off x="5740400" y="24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34861</xdr:rowOff>
    </xdr:from>
    <xdr:to>
      <xdr:col>26</xdr:col>
      <xdr:colOff>101600</xdr:colOff>
      <xdr:row>15</xdr:row>
      <xdr:rowOff>136461</xdr:rowOff>
    </xdr:to>
    <xdr:sp macro="" textlink="">
      <xdr:nvSpPr>
        <xdr:cNvPr id="71" name="楕円 70"/>
        <xdr:cNvSpPr/>
      </xdr:nvSpPr>
      <xdr:spPr bwMode="auto">
        <a:xfrm>
          <a:off x="4953000" y="265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146638</xdr:rowOff>
    </xdr:from>
    <xdr:ext cx="736600" cy="259045"/>
    <xdr:sp macro="" textlink="">
      <xdr:nvSpPr>
        <xdr:cNvPr id="72" name="テキスト ボックス 71"/>
        <xdr:cNvSpPr txBox="1"/>
      </xdr:nvSpPr>
      <xdr:spPr>
        <a:xfrm>
          <a:off x="4622800" y="242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47917</xdr:rowOff>
    </xdr:from>
    <xdr:to>
      <xdr:col>22</xdr:col>
      <xdr:colOff>165100</xdr:colOff>
      <xdr:row>15</xdr:row>
      <xdr:rowOff>149517</xdr:rowOff>
    </xdr:to>
    <xdr:sp macro="" textlink="">
      <xdr:nvSpPr>
        <xdr:cNvPr id="73" name="楕円 72"/>
        <xdr:cNvSpPr/>
      </xdr:nvSpPr>
      <xdr:spPr bwMode="auto">
        <a:xfrm>
          <a:off x="4254500" y="266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159694</xdr:rowOff>
    </xdr:from>
    <xdr:ext cx="762000" cy="259045"/>
    <xdr:sp macro="" textlink="">
      <xdr:nvSpPr>
        <xdr:cNvPr id="74" name="テキスト ボックス 73"/>
        <xdr:cNvSpPr txBox="1"/>
      </xdr:nvSpPr>
      <xdr:spPr>
        <a:xfrm>
          <a:off x="3924300" y="24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37452</xdr:rowOff>
    </xdr:from>
    <xdr:to>
      <xdr:col>19</xdr:col>
      <xdr:colOff>38100</xdr:colOff>
      <xdr:row>15</xdr:row>
      <xdr:rowOff>139052</xdr:rowOff>
    </xdr:to>
    <xdr:sp macro="" textlink="">
      <xdr:nvSpPr>
        <xdr:cNvPr id="75" name="楕円 74"/>
        <xdr:cNvSpPr/>
      </xdr:nvSpPr>
      <xdr:spPr bwMode="auto">
        <a:xfrm>
          <a:off x="3556000" y="265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149229</xdr:rowOff>
    </xdr:from>
    <xdr:ext cx="762000" cy="259045"/>
    <xdr:sp macro="" textlink="">
      <xdr:nvSpPr>
        <xdr:cNvPr id="76" name="テキスト ボックス 75"/>
        <xdr:cNvSpPr txBox="1"/>
      </xdr:nvSpPr>
      <xdr:spPr>
        <a:xfrm>
          <a:off x="3225800" y="242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95961</xdr:rowOff>
    </xdr:from>
    <xdr:to>
      <xdr:col>15</xdr:col>
      <xdr:colOff>101600</xdr:colOff>
      <xdr:row>16</xdr:row>
      <xdr:rowOff>26111</xdr:rowOff>
    </xdr:to>
    <xdr:sp macro="" textlink="">
      <xdr:nvSpPr>
        <xdr:cNvPr id="77" name="楕円 76"/>
        <xdr:cNvSpPr/>
      </xdr:nvSpPr>
      <xdr:spPr bwMode="auto">
        <a:xfrm>
          <a:off x="2857500" y="271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36288</xdr:rowOff>
    </xdr:from>
    <xdr:ext cx="762000" cy="259045"/>
    <xdr:sp macro="" textlink="">
      <xdr:nvSpPr>
        <xdr:cNvPr id="78" name="テキスト ボックス 77"/>
        <xdr:cNvSpPr txBox="1"/>
      </xdr:nvSpPr>
      <xdr:spPr>
        <a:xfrm>
          <a:off x="2527300" y="24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65205</xdr:rowOff>
    </xdr:from>
    <xdr:to>
      <xdr:col>29</xdr:col>
      <xdr:colOff>127000</xdr:colOff>
      <xdr:row>37</xdr:row>
      <xdr:rowOff>87832</xdr:rowOff>
    </xdr:to>
    <xdr:cxnSp macro="">
      <xdr:nvCxnSpPr>
        <xdr:cNvPr id="110" name="直線コネクタ 109"/>
        <xdr:cNvCxnSpPr/>
      </xdr:nvCxnSpPr>
      <xdr:spPr bwMode="auto">
        <a:xfrm>
          <a:off x="5003800" y="7189905"/>
          <a:ext cx="647700" cy="22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65205</xdr:rowOff>
    </xdr:from>
    <xdr:to>
      <xdr:col>26</xdr:col>
      <xdr:colOff>50800</xdr:colOff>
      <xdr:row>37</xdr:row>
      <xdr:rowOff>113247</xdr:rowOff>
    </xdr:to>
    <xdr:cxnSp macro="">
      <xdr:nvCxnSpPr>
        <xdr:cNvPr id="113" name="直線コネクタ 112"/>
        <xdr:cNvCxnSpPr/>
      </xdr:nvCxnSpPr>
      <xdr:spPr bwMode="auto">
        <a:xfrm flipV="1">
          <a:off x="4305300" y="7189905"/>
          <a:ext cx="698500" cy="4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113247</xdr:rowOff>
    </xdr:from>
    <xdr:to>
      <xdr:col>22</xdr:col>
      <xdr:colOff>114300</xdr:colOff>
      <xdr:row>37</xdr:row>
      <xdr:rowOff>142001</xdr:rowOff>
    </xdr:to>
    <xdr:cxnSp macro="">
      <xdr:nvCxnSpPr>
        <xdr:cNvPr id="116" name="直線コネクタ 115"/>
        <xdr:cNvCxnSpPr/>
      </xdr:nvCxnSpPr>
      <xdr:spPr bwMode="auto">
        <a:xfrm flipV="1">
          <a:off x="3606800" y="7237947"/>
          <a:ext cx="698500" cy="28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124682</xdr:rowOff>
    </xdr:from>
    <xdr:to>
      <xdr:col>18</xdr:col>
      <xdr:colOff>177800</xdr:colOff>
      <xdr:row>37</xdr:row>
      <xdr:rowOff>142001</xdr:rowOff>
    </xdr:to>
    <xdr:cxnSp macro="">
      <xdr:nvCxnSpPr>
        <xdr:cNvPr id="119" name="直線コネクタ 118"/>
        <xdr:cNvCxnSpPr/>
      </xdr:nvCxnSpPr>
      <xdr:spPr bwMode="auto">
        <a:xfrm>
          <a:off x="2908300" y="7249382"/>
          <a:ext cx="698500" cy="1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37032</xdr:rowOff>
    </xdr:from>
    <xdr:to>
      <xdr:col>29</xdr:col>
      <xdr:colOff>177800</xdr:colOff>
      <xdr:row>37</xdr:row>
      <xdr:rowOff>138632</xdr:rowOff>
    </xdr:to>
    <xdr:sp macro="" textlink="">
      <xdr:nvSpPr>
        <xdr:cNvPr id="129" name="楕円 128"/>
        <xdr:cNvSpPr/>
      </xdr:nvSpPr>
      <xdr:spPr bwMode="auto">
        <a:xfrm>
          <a:off x="5600700" y="7161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53559</xdr:rowOff>
    </xdr:from>
    <xdr:ext cx="762000" cy="259045"/>
    <xdr:sp macro="" textlink="">
      <xdr:nvSpPr>
        <xdr:cNvPr id="130" name="人口1人当たり決算額の推移該当値テキスト445"/>
        <xdr:cNvSpPr txBox="1"/>
      </xdr:nvSpPr>
      <xdr:spPr>
        <a:xfrm>
          <a:off x="5740400" y="700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14405</xdr:rowOff>
    </xdr:from>
    <xdr:to>
      <xdr:col>26</xdr:col>
      <xdr:colOff>101600</xdr:colOff>
      <xdr:row>37</xdr:row>
      <xdr:rowOff>116005</xdr:rowOff>
    </xdr:to>
    <xdr:sp macro="" textlink="">
      <xdr:nvSpPr>
        <xdr:cNvPr id="131" name="楕円 130"/>
        <xdr:cNvSpPr/>
      </xdr:nvSpPr>
      <xdr:spPr bwMode="auto">
        <a:xfrm>
          <a:off x="4953000" y="713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297632</xdr:rowOff>
    </xdr:from>
    <xdr:ext cx="736600" cy="259045"/>
    <xdr:sp macro="" textlink="">
      <xdr:nvSpPr>
        <xdr:cNvPr id="132" name="テキスト ボックス 131"/>
        <xdr:cNvSpPr txBox="1"/>
      </xdr:nvSpPr>
      <xdr:spPr>
        <a:xfrm>
          <a:off x="4622800" y="690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62447</xdr:rowOff>
    </xdr:from>
    <xdr:to>
      <xdr:col>22</xdr:col>
      <xdr:colOff>165100</xdr:colOff>
      <xdr:row>37</xdr:row>
      <xdr:rowOff>164047</xdr:rowOff>
    </xdr:to>
    <xdr:sp macro="" textlink="">
      <xdr:nvSpPr>
        <xdr:cNvPr id="133" name="楕円 132"/>
        <xdr:cNvSpPr/>
      </xdr:nvSpPr>
      <xdr:spPr bwMode="auto">
        <a:xfrm>
          <a:off x="4254500" y="718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2774</xdr:rowOff>
    </xdr:from>
    <xdr:ext cx="762000" cy="259045"/>
    <xdr:sp macro="" textlink="">
      <xdr:nvSpPr>
        <xdr:cNvPr id="134" name="テキスト ボックス 133"/>
        <xdr:cNvSpPr txBox="1"/>
      </xdr:nvSpPr>
      <xdr:spPr>
        <a:xfrm>
          <a:off x="3924300" y="69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91201</xdr:rowOff>
    </xdr:from>
    <xdr:to>
      <xdr:col>19</xdr:col>
      <xdr:colOff>38100</xdr:colOff>
      <xdr:row>37</xdr:row>
      <xdr:rowOff>192801</xdr:rowOff>
    </xdr:to>
    <xdr:sp macro="" textlink="">
      <xdr:nvSpPr>
        <xdr:cNvPr id="135" name="楕円 134"/>
        <xdr:cNvSpPr/>
      </xdr:nvSpPr>
      <xdr:spPr bwMode="auto">
        <a:xfrm>
          <a:off x="3556000" y="7215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31528</xdr:rowOff>
    </xdr:from>
    <xdr:ext cx="762000" cy="259045"/>
    <xdr:sp macro="" textlink="">
      <xdr:nvSpPr>
        <xdr:cNvPr id="136" name="テキスト ボックス 135"/>
        <xdr:cNvSpPr txBox="1"/>
      </xdr:nvSpPr>
      <xdr:spPr>
        <a:xfrm>
          <a:off x="3225800" y="698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73882</xdr:rowOff>
    </xdr:from>
    <xdr:to>
      <xdr:col>15</xdr:col>
      <xdr:colOff>101600</xdr:colOff>
      <xdr:row>37</xdr:row>
      <xdr:rowOff>175482</xdr:rowOff>
    </xdr:to>
    <xdr:sp macro="" textlink="">
      <xdr:nvSpPr>
        <xdr:cNvPr id="137" name="楕円 136"/>
        <xdr:cNvSpPr/>
      </xdr:nvSpPr>
      <xdr:spPr bwMode="auto">
        <a:xfrm>
          <a:off x="2857500" y="7198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14209</xdr:rowOff>
    </xdr:from>
    <xdr:ext cx="762000" cy="259045"/>
    <xdr:sp macro="" textlink="">
      <xdr:nvSpPr>
        <xdr:cNvPr id="138" name="テキスト ボックス 137"/>
        <xdr:cNvSpPr txBox="1"/>
      </xdr:nvSpPr>
      <xdr:spPr>
        <a:xfrm>
          <a:off x="2527300" y="696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14,032
13,971
266.34
10,817,258
10,622,182
106,832
5,172,759
16,020,995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71120</xdr:rowOff>
    </xdr:from>
    <xdr:to>
      <xdr:col>24</xdr:col>
      <xdr:colOff>63500</xdr:colOff>
      <xdr:row>31</xdr:row>
      <xdr:rowOff>95885</xdr:rowOff>
    </xdr:to>
    <xdr:cxnSp macro="">
      <xdr:nvCxnSpPr>
        <xdr:cNvPr id="61" name="直線コネクタ 60"/>
        <xdr:cNvCxnSpPr/>
      </xdr:nvCxnSpPr>
      <xdr:spPr>
        <a:xfrm flipV="1">
          <a:off x="3797300" y="538607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95885</xdr:rowOff>
    </xdr:from>
    <xdr:to>
      <xdr:col>19</xdr:col>
      <xdr:colOff>177800</xdr:colOff>
      <xdr:row>31</xdr:row>
      <xdr:rowOff>167386</xdr:rowOff>
    </xdr:to>
    <xdr:cxnSp macro="">
      <xdr:nvCxnSpPr>
        <xdr:cNvPr id="64" name="直線コネクタ 63"/>
        <xdr:cNvCxnSpPr/>
      </xdr:nvCxnSpPr>
      <xdr:spPr>
        <a:xfrm flipV="1">
          <a:off x="2908300" y="5410835"/>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167386</xdr:rowOff>
    </xdr:from>
    <xdr:to>
      <xdr:col>15</xdr:col>
      <xdr:colOff>50800</xdr:colOff>
      <xdr:row>32</xdr:row>
      <xdr:rowOff>2832</xdr:rowOff>
    </xdr:to>
    <xdr:cxnSp macro="">
      <xdr:nvCxnSpPr>
        <xdr:cNvPr id="67" name="直線コネクタ 66"/>
        <xdr:cNvCxnSpPr/>
      </xdr:nvCxnSpPr>
      <xdr:spPr>
        <a:xfrm flipV="1">
          <a:off x="2019300" y="548233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117996</xdr:rowOff>
    </xdr:from>
    <xdr:to>
      <xdr:col>10</xdr:col>
      <xdr:colOff>114300</xdr:colOff>
      <xdr:row>32</xdr:row>
      <xdr:rowOff>2832</xdr:rowOff>
    </xdr:to>
    <xdr:cxnSp macro="">
      <xdr:nvCxnSpPr>
        <xdr:cNvPr id="70" name="直線コネクタ 69"/>
        <xdr:cNvCxnSpPr/>
      </xdr:nvCxnSpPr>
      <xdr:spPr>
        <a:xfrm>
          <a:off x="1130300" y="5432946"/>
          <a:ext cx="889000" cy="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20320</xdr:rowOff>
    </xdr:from>
    <xdr:to>
      <xdr:col>24</xdr:col>
      <xdr:colOff>114300</xdr:colOff>
      <xdr:row>31</xdr:row>
      <xdr:rowOff>121920</xdr:rowOff>
    </xdr:to>
    <xdr:sp macro="" textlink="">
      <xdr:nvSpPr>
        <xdr:cNvPr id="80" name="楕円 79"/>
        <xdr:cNvSpPr/>
      </xdr:nvSpPr>
      <xdr:spPr>
        <a:xfrm>
          <a:off x="45847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43197</xdr:rowOff>
    </xdr:from>
    <xdr:ext cx="599010" cy="259045"/>
    <xdr:sp macro="" textlink="">
      <xdr:nvSpPr>
        <xdr:cNvPr id="81" name="人件費該当値テキスト"/>
        <xdr:cNvSpPr txBox="1"/>
      </xdr:nvSpPr>
      <xdr:spPr>
        <a:xfrm>
          <a:off x="4686300" y="518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45085</xdr:rowOff>
    </xdr:from>
    <xdr:to>
      <xdr:col>20</xdr:col>
      <xdr:colOff>38100</xdr:colOff>
      <xdr:row>31</xdr:row>
      <xdr:rowOff>146685</xdr:rowOff>
    </xdr:to>
    <xdr:sp macro="" textlink="">
      <xdr:nvSpPr>
        <xdr:cNvPr id="82" name="楕円 81"/>
        <xdr:cNvSpPr/>
      </xdr:nvSpPr>
      <xdr:spPr>
        <a:xfrm>
          <a:off x="3746500" y="53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163212</xdr:rowOff>
    </xdr:from>
    <xdr:ext cx="599010" cy="259045"/>
    <xdr:sp macro="" textlink="">
      <xdr:nvSpPr>
        <xdr:cNvPr id="83" name="テキスト ボックス 82"/>
        <xdr:cNvSpPr txBox="1"/>
      </xdr:nvSpPr>
      <xdr:spPr>
        <a:xfrm>
          <a:off x="3497795" y="513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116586</xdr:rowOff>
    </xdr:from>
    <xdr:to>
      <xdr:col>15</xdr:col>
      <xdr:colOff>101600</xdr:colOff>
      <xdr:row>32</xdr:row>
      <xdr:rowOff>46736</xdr:rowOff>
    </xdr:to>
    <xdr:sp macro="" textlink="">
      <xdr:nvSpPr>
        <xdr:cNvPr id="84" name="楕円 83"/>
        <xdr:cNvSpPr/>
      </xdr:nvSpPr>
      <xdr:spPr>
        <a:xfrm>
          <a:off x="2857500" y="54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63263</xdr:rowOff>
    </xdr:from>
    <xdr:ext cx="599010" cy="259045"/>
    <xdr:sp macro="" textlink="">
      <xdr:nvSpPr>
        <xdr:cNvPr id="85" name="テキスト ボックス 84"/>
        <xdr:cNvSpPr txBox="1"/>
      </xdr:nvSpPr>
      <xdr:spPr>
        <a:xfrm>
          <a:off x="2608795" y="520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123482</xdr:rowOff>
    </xdr:from>
    <xdr:to>
      <xdr:col>10</xdr:col>
      <xdr:colOff>165100</xdr:colOff>
      <xdr:row>32</xdr:row>
      <xdr:rowOff>53632</xdr:rowOff>
    </xdr:to>
    <xdr:sp macro="" textlink="">
      <xdr:nvSpPr>
        <xdr:cNvPr id="86" name="楕円 85"/>
        <xdr:cNvSpPr/>
      </xdr:nvSpPr>
      <xdr:spPr>
        <a:xfrm>
          <a:off x="1968500" y="54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70159</xdr:rowOff>
    </xdr:from>
    <xdr:ext cx="599010" cy="259045"/>
    <xdr:sp macro="" textlink="">
      <xdr:nvSpPr>
        <xdr:cNvPr id="87" name="テキスト ボックス 86"/>
        <xdr:cNvSpPr txBox="1"/>
      </xdr:nvSpPr>
      <xdr:spPr>
        <a:xfrm>
          <a:off x="1719795" y="521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67196</xdr:rowOff>
    </xdr:from>
    <xdr:to>
      <xdr:col>6</xdr:col>
      <xdr:colOff>38100</xdr:colOff>
      <xdr:row>31</xdr:row>
      <xdr:rowOff>168796</xdr:rowOff>
    </xdr:to>
    <xdr:sp macro="" textlink="">
      <xdr:nvSpPr>
        <xdr:cNvPr id="88" name="楕円 87"/>
        <xdr:cNvSpPr/>
      </xdr:nvSpPr>
      <xdr:spPr>
        <a:xfrm>
          <a:off x="1079500" y="53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13873</xdr:rowOff>
    </xdr:from>
    <xdr:ext cx="599010" cy="259045"/>
    <xdr:sp macro="" textlink="">
      <xdr:nvSpPr>
        <xdr:cNvPr id="89" name="テキスト ボックス 88"/>
        <xdr:cNvSpPr txBox="1"/>
      </xdr:nvSpPr>
      <xdr:spPr>
        <a:xfrm>
          <a:off x="830795" y="515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3848</xdr:rowOff>
    </xdr:from>
    <xdr:to>
      <xdr:col>24</xdr:col>
      <xdr:colOff>63500</xdr:colOff>
      <xdr:row>55</xdr:row>
      <xdr:rowOff>18974</xdr:rowOff>
    </xdr:to>
    <xdr:cxnSp macro="">
      <xdr:nvCxnSpPr>
        <xdr:cNvPr id="119" name="直線コネクタ 118"/>
        <xdr:cNvCxnSpPr/>
      </xdr:nvCxnSpPr>
      <xdr:spPr>
        <a:xfrm flipV="1">
          <a:off x="3797300" y="9433598"/>
          <a:ext cx="8382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18974</xdr:rowOff>
    </xdr:from>
    <xdr:to>
      <xdr:col>19</xdr:col>
      <xdr:colOff>177800</xdr:colOff>
      <xdr:row>55</xdr:row>
      <xdr:rowOff>23343</xdr:rowOff>
    </xdr:to>
    <xdr:cxnSp macro="">
      <xdr:nvCxnSpPr>
        <xdr:cNvPr id="122" name="直線コネクタ 121"/>
        <xdr:cNvCxnSpPr/>
      </xdr:nvCxnSpPr>
      <xdr:spPr>
        <a:xfrm flipV="1">
          <a:off x="2908300" y="9448724"/>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23343</xdr:rowOff>
    </xdr:from>
    <xdr:to>
      <xdr:col>15</xdr:col>
      <xdr:colOff>50800</xdr:colOff>
      <xdr:row>55</xdr:row>
      <xdr:rowOff>120218</xdr:rowOff>
    </xdr:to>
    <xdr:cxnSp macro="">
      <xdr:nvCxnSpPr>
        <xdr:cNvPr id="125" name="直線コネクタ 124"/>
        <xdr:cNvCxnSpPr/>
      </xdr:nvCxnSpPr>
      <xdr:spPr>
        <a:xfrm flipV="1">
          <a:off x="2019300" y="9453093"/>
          <a:ext cx="889000" cy="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120218</xdr:rowOff>
    </xdr:from>
    <xdr:to>
      <xdr:col>10</xdr:col>
      <xdr:colOff>114300</xdr:colOff>
      <xdr:row>56</xdr:row>
      <xdr:rowOff>17158</xdr:rowOff>
    </xdr:to>
    <xdr:cxnSp macro="">
      <xdr:nvCxnSpPr>
        <xdr:cNvPr id="128" name="直線コネクタ 127"/>
        <xdr:cNvCxnSpPr/>
      </xdr:nvCxnSpPr>
      <xdr:spPr>
        <a:xfrm flipV="1">
          <a:off x="1130300" y="9549968"/>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124498</xdr:rowOff>
    </xdr:from>
    <xdr:to>
      <xdr:col>24</xdr:col>
      <xdr:colOff>114300</xdr:colOff>
      <xdr:row>55</xdr:row>
      <xdr:rowOff>54648</xdr:rowOff>
    </xdr:to>
    <xdr:sp macro="" textlink="">
      <xdr:nvSpPr>
        <xdr:cNvPr id="138" name="楕円 137"/>
        <xdr:cNvSpPr/>
      </xdr:nvSpPr>
      <xdr:spPr>
        <a:xfrm>
          <a:off x="4584700" y="938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147375</xdr:rowOff>
    </xdr:from>
    <xdr:ext cx="534377" cy="259045"/>
    <xdr:sp macro="" textlink="">
      <xdr:nvSpPr>
        <xdr:cNvPr id="139" name="物件費該当値テキスト"/>
        <xdr:cNvSpPr txBox="1"/>
      </xdr:nvSpPr>
      <xdr:spPr>
        <a:xfrm>
          <a:off x="4686300" y="92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139624</xdr:rowOff>
    </xdr:from>
    <xdr:to>
      <xdr:col>20</xdr:col>
      <xdr:colOff>38100</xdr:colOff>
      <xdr:row>55</xdr:row>
      <xdr:rowOff>69774</xdr:rowOff>
    </xdr:to>
    <xdr:sp macro="" textlink="">
      <xdr:nvSpPr>
        <xdr:cNvPr id="140" name="楕円 139"/>
        <xdr:cNvSpPr/>
      </xdr:nvSpPr>
      <xdr:spPr>
        <a:xfrm>
          <a:off x="3746500" y="93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86301</xdr:rowOff>
    </xdr:from>
    <xdr:ext cx="534377" cy="259045"/>
    <xdr:sp macro="" textlink="">
      <xdr:nvSpPr>
        <xdr:cNvPr id="141" name="テキスト ボックス 140"/>
        <xdr:cNvSpPr txBox="1"/>
      </xdr:nvSpPr>
      <xdr:spPr>
        <a:xfrm>
          <a:off x="3530111" y="91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143993</xdr:rowOff>
    </xdr:from>
    <xdr:to>
      <xdr:col>15</xdr:col>
      <xdr:colOff>101600</xdr:colOff>
      <xdr:row>55</xdr:row>
      <xdr:rowOff>74143</xdr:rowOff>
    </xdr:to>
    <xdr:sp macro="" textlink="">
      <xdr:nvSpPr>
        <xdr:cNvPr id="142" name="楕円 141"/>
        <xdr:cNvSpPr/>
      </xdr:nvSpPr>
      <xdr:spPr>
        <a:xfrm>
          <a:off x="2857500" y="94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90670</xdr:rowOff>
    </xdr:from>
    <xdr:ext cx="534377" cy="259045"/>
    <xdr:sp macro="" textlink="">
      <xdr:nvSpPr>
        <xdr:cNvPr id="143" name="テキスト ボックス 142"/>
        <xdr:cNvSpPr txBox="1"/>
      </xdr:nvSpPr>
      <xdr:spPr>
        <a:xfrm>
          <a:off x="2641111" y="91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69418</xdr:rowOff>
    </xdr:from>
    <xdr:to>
      <xdr:col>10</xdr:col>
      <xdr:colOff>165100</xdr:colOff>
      <xdr:row>55</xdr:row>
      <xdr:rowOff>171018</xdr:rowOff>
    </xdr:to>
    <xdr:sp macro="" textlink="">
      <xdr:nvSpPr>
        <xdr:cNvPr id="144" name="楕円 143"/>
        <xdr:cNvSpPr/>
      </xdr:nvSpPr>
      <xdr:spPr>
        <a:xfrm>
          <a:off x="1968500" y="949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16095</xdr:rowOff>
    </xdr:from>
    <xdr:ext cx="534377" cy="259045"/>
    <xdr:sp macro="" textlink="">
      <xdr:nvSpPr>
        <xdr:cNvPr id="145" name="テキスト ボックス 144"/>
        <xdr:cNvSpPr txBox="1"/>
      </xdr:nvSpPr>
      <xdr:spPr>
        <a:xfrm>
          <a:off x="1752111" y="92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137808</xdr:rowOff>
    </xdr:from>
    <xdr:to>
      <xdr:col>6</xdr:col>
      <xdr:colOff>38100</xdr:colOff>
      <xdr:row>56</xdr:row>
      <xdr:rowOff>67958</xdr:rowOff>
    </xdr:to>
    <xdr:sp macro="" textlink="">
      <xdr:nvSpPr>
        <xdr:cNvPr id="146" name="楕円 145"/>
        <xdr:cNvSpPr/>
      </xdr:nvSpPr>
      <xdr:spPr>
        <a:xfrm>
          <a:off x="1079500" y="95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84485</xdr:rowOff>
    </xdr:from>
    <xdr:ext cx="534377" cy="259045"/>
    <xdr:sp macro="" textlink="">
      <xdr:nvSpPr>
        <xdr:cNvPr id="147" name="テキスト ボックス 146"/>
        <xdr:cNvSpPr txBox="1"/>
      </xdr:nvSpPr>
      <xdr:spPr>
        <a:xfrm>
          <a:off x="863111" y="934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117411</xdr:rowOff>
    </xdr:from>
    <xdr:to>
      <xdr:col>24</xdr:col>
      <xdr:colOff>63500</xdr:colOff>
      <xdr:row>78</xdr:row>
      <xdr:rowOff>123661</xdr:rowOff>
    </xdr:to>
    <xdr:cxnSp macro="">
      <xdr:nvCxnSpPr>
        <xdr:cNvPr id="176" name="直線コネクタ 175"/>
        <xdr:cNvCxnSpPr/>
      </xdr:nvCxnSpPr>
      <xdr:spPr>
        <a:xfrm>
          <a:off x="3797300" y="13490511"/>
          <a:ext cx="8382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117411</xdr:rowOff>
    </xdr:from>
    <xdr:to>
      <xdr:col>19</xdr:col>
      <xdr:colOff>177800</xdr:colOff>
      <xdr:row>78</xdr:row>
      <xdr:rowOff>130670</xdr:rowOff>
    </xdr:to>
    <xdr:cxnSp macro="">
      <xdr:nvCxnSpPr>
        <xdr:cNvPr id="179" name="直線コネクタ 178"/>
        <xdr:cNvCxnSpPr/>
      </xdr:nvCxnSpPr>
      <xdr:spPr>
        <a:xfrm flipV="1">
          <a:off x="2908300" y="1349051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110573</xdr:rowOff>
    </xdr:from>
    <xdr:to>
      <xdr:col>15</xdr:col>
      <xdr:colOff>50800</xdr:colOff>
      <xdr:row>78</xdr:row>
      <xdr:rowOff>130670</xdr:rowOff>
    </xdr:to>
    <xdr:cxnSp macro="">
      <xdr:nvCxnSpPr>
        <xdr:cNvPr id="182" name="直線コネクタ 181"/>
        <xdr:cNvCxnSpPr/>
      </xdr:nvCxnSpPr>
      <xdr:spPr>
        <a:xfrm>
          <a:off x="2019300" y="13483673"/>
          <a:ext cx="889000" cy="2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110573</xdr:rowOff>
    </xdr:from>
    <xdr:to>
      <xdr:col>10</xdr:col>
      <xdr:colOff>114300</xdr:colOff>
      <xdr:row>78</xdr:row>
      <xdr:rowOff>146520</xdr:rowOff>
    </xdr:to>
    <xdr:cxnSp macro="">
      <xdr:nvCxnSpPr>
        <xdr:cNvPr id="185" name="直線コネクタ 184"/>
        <xdr:cNvCxnSpPr/>
      </xdr:nvCxnSpPr>
      <xdr:spPr>
        <a:xfrm flipV="1">
          <a:off x="1130300" y="13483673"/>
          <a:ext cx="889000" cy="3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72861</xdr:rowOff>
    </xdr:from>
    <xdr:to>
      <xdr:col>24</xdr:col>
      <xdr:colOff>114300</xdr:colOff>
      <xdr:row>79</xdr:row>
      <xdr:rowOff>3011</xdr:rowOff>
    </xdr:to>
    <xdr:sp macro="" textlink="">
      <xdr:nvSpPr>
        <xdr:cNvPr id="195" name="楕円 194"/>
        <xdr:cNvSpPr/>
      </xdr:nvSpPr>
      <xdr:spPr>
        <a:xfrm>
          <a:off x="45847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162407</xdr:rowOff>
    </xdr:from>
    <xdr:ext cx="469744" cy="259045"/>
    <xdr:sp macro="" textlink="">
      <xdr:nvSpPr>
        <xdr:cNvPr id="196" name="維持補修費該当値テキスト"/>
        <xdr:cNvSpPr txBox="1"/>
      </xdr:nvSpPr>
      <xdr:spPr>
        <a:xfrm>
          <a:off x="4686300" y="133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66611</xdr:rowOff>
    </xdr:from>
    <xdr:to>
      <xdr:col>20</xdr:col>
      <xdr:colOff>38100</xdr:colOff>
      <xdr:row>78</xdr:row>
      <xdr:rowOff>168211</xdr:rowOff>
    </xdr:to>
    <xdr:sp macro="" textlink="">
      <xdr:nvSpPr>
        <xdr:cNvPr id="197" name="楕円 196"/>
        <xdr:cNvSpPr/>
      </xdr:nvSpPr>
      <xdr:spPr>
        <a:xfrm>
          <a:off x="3746500" y="134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159338</xdr:rowOff>
    </xdr:from>
    <xdr:ext cx="469744" cy="259045"/>
    <xdr:sp macro="" textlink="">
      <xdr:nvSpPr>
        <xdr:cNvPr id="198" name="テキスト ボックス 197"/>
        <xdr:cNvSpPr txBox="1"/>
      </xdr:nvSpPr>
      <xdr:spPr>
        <a:xfrm>
          <a:off x="3562428" y="1353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79870</xdr:rowOff>
    </xdr:from>
    <xdr:to>
      <xdr:col>15</xdr:col>
      <xdr:colOff>101600</xdr:colOff>
      <xdr:row>79</xdr:row>
      <xdr:rowOff>10020</xdr:rowOff>
    </xdr:to>
    <xdr:sp macro="" textlink="">
      <xdr:nvSpPr>
        <xdr:cNvPr id="199" name="楕円 198"/>
        <xdr:cNvSpPr/>
      </xdr:nvSpPr>
      <xdr:spPr>
        <a:xfrm>
          <a:off x="2857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1147</xdr:rowOff>
    </xdr:from>
    <xdr:ext cx="469744" cy="259045"/>
    <xdr:sp macro="" textlink="">
      <xdr:nvSpPr>
        <xdr:cNvPr id="200" name="テキスト ボックス 199"/>
        <xdr:cNvSpPr txBox="1"/>
      </xdr:nvSpPr>
      <xdr:spPr>
        <a:xfrm>
          <a:off x="2673428" y="1354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59773</xdr:rowOff>
    </xdr:from>
    <xdr:to>
      <xdr:col>10</xdr:col>
      <xdr:colOff>165100</xdr:colOff>
      <xdr:row>78</xdr:row>
      <xdr:rowOff>161373</xdr:rowOff>
    </xdr:to>
    <xdr:sp macro="" textlink="">
      <xdr:nvSpPr>
        <xdr:cNvPr id="201" name="楕円 200"/>
        <xdr:cNvSpPr/>
      </xdr:nvSpPr>
      <xdr:spPr>
        <a:xfrm>
          <a:off x="1968500" y="134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152500</xdr:rowOff>
    </xdr:from>
    <xdr:ext cx="469744" cy="259045"/>
    <xdr:sp macro="" textlink="">
      <xdr:nvSpPr>
        <xdr:cNvPr id="202" name="テキスト ボックス 201"/>
        <xdr:cNvSpPr txBox="1"/>
      </xdr:nvSpPr>
      <xdr:spPr>
        <a:xfrm>
          <a:off x="1784428" y="1352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95720</xdr:rowOff>
    </xdr:from>
    <xdr:to>
      <xdr:col>6</xdr:col>
      <xdr:colOff>38100</xdr:colOff>
      <xdr:row>79</xdr:row>
      <xdr:rowOff>25870</xdr:rowOff>
    </xdr:to>
    <xdr:sp macro="" textlink="">
      <xdr:nvSpPr>
        <xdr:cNvPr id="203" name="楕円 202"/>
        <xdr:cNvSpPr/>
      </xdr:nvSpPr>
      <xdr:spPr>
        <a:xfrm>
          <a:off x="1079500" y="134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16997</xdr:rowOff>
    </xdr:from>
    <xdr:ext cx="469744" cy="259045"/>
    <xdr:sp macro="" textlink="">
      <xdr:nvSpPr>
        <xdr:cNvPr id="204" name="テキスト ボックス 203"/>
        <xdr:cNvSpPr txBox="1"/>
      </xdr:nvSpPr>
      <xdr:spPr>
        <a:xfrm>
          <a:off x="895428" y="1356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105817</xdr:rowOff>
    </xdr:from>
    <xdr:to>
      <xdr:col>24</xdr:col>
      <xdr:colOff>63500</xdr:colOff>
      <xdr:row>96</xdr:row>
      <xdr:rowOff>146507</xdr:rowOff>
    </xdr:to>
    <xdr:cxnSp macro="">
      <xdr:nvCxnSpPr>
        <xdr:cNvPr id="234" name="直線コネクタ 233"/>
        <xdr:cNvCxnSpPr/>
      </xdr:nvCxnSpPr>
      <xdr:spPr>
        <a:xfrm>
          <a:off x="3797300" y="16565017"/>
          <a:ext cx="8382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105817</xdr:rowOff>
    </xdr:from>
    <xdr:to>
      <xdr:col>19</xdr:col>
      <xdr:colOff>177800</xdr:colOff>
      <xdr:row>97</xdr:row>
      <xdr:rowOff>38049</xdr:rowOff>
    </xdr:to>
    <xdr:cxnSp macro="">
      <xdr:nvCxnSpPr>
        <xdr:cNvPr id="237" name="直線コネクタ 236"/>
        <xdr:cNvCxnSpPr/>
      </xdr:nvCxnSpPr>
      <xdr:spPr>
        <a:xfrm flipV="1">
          <a:off x="2908300" y="16565017"/>
          <a:ext cx="889000" cy="1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36564</xdr:rowOff>
    </xdr:from>
    <xdr:to>
      <xdr:col>15</xdr:col>
      <xdr:colOff>50800</xdr:colOff>
      <xdr:row>97</xdr:row>
      <xdr:rowOff>38049</xdr:rowOff>
    </xdr:to>
    <xdr:cxnSp macro="">
      <xdr:nvCxnSpPr>
        <xdr:cNvPr id="240" name="直線コネクタ 239"/>
        <xdr:cNvCxnSpPr/>
      </xdr:nvCxnSpPr>
      <xdr:spPr>
        <a:xfrm>
          <a:off x="2019300" y="1666721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36564</xdr:rowOff>
    </xdr:from>
    <xdr:to>
      <xdr:col>10</xdr:col>
      <xdr:colOff>114300</xdr:colOff>
      <xdr:row>97</xdr:row>
      <xdr:rowOff>143535</xdr:rowOff>
    </xdr:to>
    <xdr:cxnSp macro="">
      <xdr:nvCxnSpPr>
        <xdr:cNvPr id="243" name="直線コネクタ 242"/>
        <xdr:cNvCxnSpPr/>
      </xdr:nvCxnSpPr>
      <xdr:spPr>
        <a:xfrm flipV="1">
          <a:off x="1130300" y="16667214"/>
          <a:ext cx="889000" cy="10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95707</xdr:rowOff>
    </xdr:from>
    <xdr:to>
      <xdr:col>24</xdr:col>
      <xdr:colOff>114300</xdr:colOff>
      <xdr:row>97</xdr:row>
      <xdr:rowOff>25857</xdr:rowOff>
    </xdr:to>
    <xdr:sp macro="" textlink="">
      <xdr:nvSpPr>
        <xdr:cNvPr id="253" name="楕円 252"/>
        <xdr:cNvSpPr/>
      </xdr:nvSpPr>
      <xdr:spPr>
        <a:xfrm>
          <a:off x="4584700" y="165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74134</xdr:rowOff>
    </xdr:from>
    <xdr:ext cx="534377" cy="259045"/>
    <xdr:sp macro="" textlink="">
      <xdr:nvSpPr>
        <xdr:cNvPr id="254" name="扶助費該当値テキスト"/>
        <xdr:cNvSpPr txBox="1"/>
      </xdr:nvSpPr>
      <xdr:spPr>
        <a:xfrm>
          <a:off x="4686300" y="165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55017</xdr:rowOff>
    </xdr:from>
    <xdr:to>
      <xdr:col>20</xdr:col>
      <xdr:colOff>38100</xdr:colOff>
      <xdr:row>96</xdr:row>
      <xdr:rowOff>156617</xdr:rowOff>
    </xdr:to>
    <xdr:sp macro="" textlink="">
      <xdr:nvSpPr>
        <xdr:cNvPr id="255" name="楕円 254"/>
        <xdr:cNvSpPr/>
      </xdr:nvSpPr>
      <xdr:spPr>
        <a:xfrm>
          <a:off x="3746500" y="165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147744</xdr:rowOff>
    </xdr:from>
    <xdr:ext cx="534377" cy="259045"/>
    <xdr:sp macro="" textlink="">
      <xdr:nvSpPr>
        <xdr:cNvPr id="256" name="テキスト ボックス 255"/>
        <xdr:cNvSpPr txBox="1"/>
      </xdr:nvSpPr>
      <xdr:spPr>
        <a:xfrm>
          <a:off x="3530111" y="1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158699</xdr:rowOff>
    </xdr:from>
    <xdr:to>
      <xdr:col>15</xdr:col>
      <xdr:colOff>101600</xdr:colOff>
      <xdr:row>97</xdr:row>
      <xdr:rowOff>88849</xdr:rowOff>
    </xdr:to>
    <xdr:sp macro="" textlink="">
      <xdr:nvSpPr>
        <xdr:cNvPr id="257" name="楕円 256"/>
        <xdr:cNvSpPr/>
      </xdr:nvSpPr>
      <xdr:spPr>
        <a:xfrm>
          <a:off x="2857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79976</xdr:rowOff>
    </xdr:from>
    <xdr:ext cx="534377" cy="259045"/>
    <xdr:sp macro="" textlink="">
      <xdr:nvSpPr>
        <xdr:cNvPr id="258" name="テキスト ボックス 257"/>
        <xdr:cNvSpPr txBox="1"/>
      </xdr:nvSpPr>
      <xdr:spPr>
        <a:xfrm>
          <a:off x="2641111" y="16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157214</xdr:rowOff>
    </xdr:from>
    <xdr:to>
      <xdr:col>10</xdr:col>
      <xdr:colOff>165100</xdr:colOff>
      <xdr:row>97</xdr:row>
      <xdr:rowOff>87364</xdr:rowOff>
    </xdr:to>
    <xdr:sp macro="" textlink="">
      <xdr:nvSpPr>
        <xdr:cNvPr id="259" name="楕円 258"/>
        <xdr:cNvSpPr/>
      </xdr:nvSpPr>
      <xdr:spPr>
        <a:xfrm>
          <a:off x="1968500" y="166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103891</xdr:rowOff>
    </xdr:from>
    <xdr:ext cx="534377" cy="259045"/>
    <xdr:sp macro="" textlink="">
      <xdr:nvSpPr>
        <xdr:cNvPr id="260" name="テキスト ボックス 259"/>
        <xdr:cNvSpPr txBox="1"/>
      </xdr:nvSpPr>
      <xdr:spPr>
        <a:xfrm>
          <a:off x="1752111" y="163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92735</xdr:rowOff>
    </xdr:from>
    <xdr:to>
      <xdr:col>6</xdr:col>
      <xdr:colOff>38100</xdr:colOff>
      <xdr:row>98</xdr:row>
      <xdr:rowOff>22885</xdr:rowOff>
    </xdr:to>
    <xdr:sp macro="" textlink="">
      <xdr:nvSpPr>
        <xdr:cNvPr id="261" name="楕円 260"/>
        <xdr:cNvSpPr/>
      </xdr:nvSpPr>
      <xdr:spPr>
        <a:xfrm>
          <a:off x="1079500" y="167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14012</xdr:rowOff>
    </xdr:from>
    <xdr:ext cx="534377" cy="259045"/>
    <xdr:sp macro="" textlink="">
      <xdr:nvSpPr>
        <xdr:cNvPr id="262" name="テキスト ボックス 261"/>
        <xdr:cNvSpPr txBox="1"/>
      </xdr:nvSpPr>
      <xdr:spPr>
        <a:xfrm>
          <a:off x="863111" y="1681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29690</xdr:rowOff>
    </xdr:from>
    <xdr:to>
      <xdr:col>55</xdr:col>
      <xdr:colOff>0</xdr:colOff>
      <xdr:row>37</xdr:row>
      <xdr:rowOff>32578</xdr:rowOff>
    </xdr:to>
    <xdr:cxnSp macro="">
      <xdr:nvCxnSpPr>
        <xdr:cNvPr id="291" name="直線コネクタ 290"/>
        <xdr:cNvCxnSpPr/>
      </xdr:nvCxnSpPr>
      <xdr:spPr>
        <a:xfrm flipV="1">
          <a:off x="9639300" y="6373340"/>
          <a:ext cx="8382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26802</xdr:rowOff>
    </xdr:from>
    <xdr:to>
      <xdr:col>50</xdr:col>
      <xdr:colOff>114300</xdr:colOff>
      <xdr:row>37</xdr:row>
      <xdr:rowOff>32578</xdr:rowOff>
    </xdr:to>
    <xdr:cxnSp macro="">
      <xdr:nvCxnSpPr>
        <xdr:cNvPr id="294" name="直線コネクタ 293"/>
        <xdr:cNvCxnSpPr/>
      </xdr:nvCxnSpPr>
      <xdr:spPr>
        <a:xfrm>
          <a:off x="8750300" y="6370452"/>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26802</xdr:rowOff>
    </xdr:from>
    <xdr:to>
      <xdr:col>45</xdr:col>
      <xdr:colOff>177800</xdr:colOff>
      <xdr:row>37</xdr:row>
      <xdr:rowOff>50249</xdr:rowOff>
    </xdr:to>
    <xdr:cxnSp macro="">
      <xdr:nvCxnSpPr>
        <xdr:cNvPr id="297" name="直線コネクタ 296"/>
        <xdr:cNvCxnSpPr/>
      </xdr:nvCxnSpPr>
      <xdr:spPr>
        <a:xfrm flipV="1">
          <a:off x="7861300" y="6370452"/>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19464</xdr:rowOff>
    </xdr:from>
    <xdr:to>
      <xdr:col>41</xdr:col>
      <xdr:colOff>50800</xdr:colOff>
      <xdr:row>37</xdr:row>
      <xdr:rowOff>50249</xdr:rowOff>
    </xdr:to>
    <xdr:cxnSp macro="">
      <xdr:nvCxnSpPr>
        <xdr:cNvPr id="300" name="直線コネクタ 299"/>
        <xdr:cNvCxnSpPr/>
      </xdr:nvCxnSpPr>
      <xdr:spPr>
        <a:xfrm>
          <a:off x="6972300" y="6363114"/>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150340</xdr:rowOff>
    </xdr:from>
    <xdr:to>
      <xdr:col>55</xdr:col>
      <xdr:colOff>50800</xdr:colOff>
      <xdr:row>37</xdr:row>
      <xdr:rowOff>80490</xdr:rowOff>
    </xdr:to>
    <xdr:sp macro="" textlink="">
      <xdr:nvSpPr>
        <xdr:cNvPr id="310" name="楕円 309"/>
        <xdr:cNvSpPr/>
      </xdr:nvSpPr>
      <xdr:spPr>
        <a:xfrm>
          <a:off x="10426700" y="63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128767</xdr:rowOff>
    </xdr:from>
    <xdr:ext cx="534377" cy="259045"/>
    <xdr:sp macro="" textlink="">
      <xdr:nvSpPr>
        <xdr:cNvPr id="311" name="補助費等該当値テキスト"/>
        <xdr:cNvSpPr txBox="1"/>
      </xdr:nvSpPr>
      <xdr:spPr>
        <a:xfrm>
          <a:off x="10528300" y="63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153228</xdr:rowOff>
    </xdr:from>
    <xdr:to>
      <xdr:col>50</xdr:col>
      <xdr:colOff>165100</xdr:colOff>
      <xdr:row>37</xdr:row>
      <xdr:rowOff>83378</xdr:rowOff>
    </xdr:to>
    <xdr:sp macro="" textlink="">
      <xdr:nvSpPr>
        <xdr:cNvPr id="312" name="楕円 311"/>
        <xdr:cNvSpPr/>
      </xdr:nvSpPr>
      <xdr:spPr>
        <a:xfrm>
          <a:off x="9588500" y="632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74505</xdr:rowOff>
    </xdr:from>
    <xdr:ext cx="534377" cy="259045"/>
    <xdr:sp macro="" textlink="">
      <xdr:nvSpPr>
        <xdr:cNvPr id="313" name="テキスト ボックス 312"/>
        <xdr:cNvSpPr txBox="1"/>
      </xdr:nvSpPr>
      <xdr:spPr>
        <a:xfrm>
          <a:off x="9372111" y="64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147452</xdr:rowOff>
    </xdr:from>
    <xdr:to>
      <xdr:col>46</xdr:col>
      <xdr:colOff>38100</xdr:colOff>
      <xdr:row>37</xdr:row>
      <xdr:rowOff>77602</xdr:rowOff>
    </xdr:to>
    <xdr:sp macro="" textlink="">
      <xdr:nvSpPr>
        <xdr:cNvPr id="314" name="楕円 313"/>
        <xdr:cNvSpPr/>
      </xdr:nvSpPr>
      <xdr:spPr>
        <a:xfrm>
          <a:off x="8699500" y="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68729</xdr:rowOff>
    </xdr:from>
    <xdr:ext cx="534377" cy="259045"/>
    <xdr:sp macro="" textlink="">
      <xdr:nvSpPr>
        <xdr:cNvPr id="315" name="テキスト ボックス 314"/>
        <xdr:cNvSpPr txBox="1"/>
      </xdr:nvSpPr>
      <xdr:spPr>
        <a:xfrm>
          <a:off x="8483111" y="64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170899</xdr:rowOff>
    </xdr:from>
    <xdr:to>
      <xdr:col>41</xdr:col>
      <xdr:colOff>101600</xdr:colOff>
      <xdr:row>37</xdr:row>
      <xdr:rowOff>101049</xdr:rowOff>
    </xdr:to>
    <xdr:sp macro="" textlink="">
      <xdr:nvSpPr>
        <xdr:cNvPr id="316" name="楕円 315"/>
        <xdr:cNvSpPr/>
      </xdr:nvSpPr>
      <xdr:spPr>
        <a:xfrm>
          <a:off x="7810500" y="63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92176</xdr:rowOff>
    </xdr:from>
    <xdr:ext cx="534377" cy="259045"/>
    <xdr:sp macro="" textlink="">
      <xdr:nvSpPr>
        <xdr:cNvPr id="317" name="テキスト ボックス 316"/>
        <xdr:cNvSpPr txBox="1"/>
      </xdr:nvSpPr>
      <xdr:spPr>
        <a:xfrm>
          <a:off x="7594111" y="64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140114</xdr:rowOff>
    </xdr:from>
    <xdr:to>
      <xdr:col>36</xdr:col>
      <xdr:colOff>165100</xdr:colOff>
      <xdr:row>37</xdr:row>
      <xdr:rowOff>70264</xdr:rowOff>
    </xdr:to>
    <xdr:sp macro="" textlink="">
      <xdr:nvSpPr>
        <xdr:cNvPr id="318" name="楕円 317"/>
        <xdr:cNvSpPr/>
      </xdr:nvSpPr>
      <xdr:spPr>
        <a:xfrm>
          <a:off x="6921500" y="63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61391</xdr:rowOff>
    </xdr:from>
    <xdr:ext cx="534377" cy="259045"/>
    <xdr:sp macro="" textlink="">
      <xdr:nvSpPr>
        <xdr:cNvPr id="319" name="テキスト ボックス 318"/>
        <xdr:cNvSpPr txBox="1"/>
      </xdr:nvSpPr>
      <xdr:spPr>
        <a:xfrm>
          <a:off x="6705111" y="64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129170</xdr:rowOff>
    </xdr:from>
    <xdr:to>
      <xdr:col>55</xdr:col>
      <xdr:colOff>0</xdr:colOff>
      <xdr:row>53</xdr:row>
      <xdr:rowOff>151916</xdr:rowOff>
    </xdr:to>
    <xdr:cxnSp macro="">
      <xdr:nvCxnSpPr>
        <xdr:cNvPr id="346" name="直線コネクタ 345"/>
        <xdr:cNvCxnSpPr/>
      </xdr:nvCxnSpPr>
      <xdr:spPr>
        <a:xfrm flipV="1">
          <a:off x="9639300" y="9216020"/>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151916</xdr:rowOff>
    </xdr:from>
    <xdr:to>
      <xdr:col>50</xdr:col>
      <xdr:colOff>114300</xdr:colOff>
      <xdr:row>55</xdr:row>
      <xdr:rowOff>101496</xdr:rowOff>
    </xdr:to>
    <xdr:cxnSp macro="">
      <xdr:nvCxnSpPr>
        <xdr:cNvPr id="349" name="直線コネクタ 348"/>
        <xdr:cNvCxnSpPr/>
      </xdr:nvCxnSpPr>
      <xdr:spPr>
        <a:xfrm flipV="1">
          <a:off x="8750300" y="9238766"/>
          <a:ext cx="889000" cy="2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83254</xdr:rowOff>
    </xdr:from>
    <xdr:to>
      <xdr:col>45</xdr:col>
      <xdr:colOff>177800</xdr:colOff>
      <xdr:row>55</xdr:row>
      <xdr:rowOff>101496</xdr:rowOff>
    </xdr:to>
    <xdr:cxnSp macro="">
      <xdr:nvCxnSpPr>
        <xdr:cNvPr id="352" name="直線コネクタ 351"/>
        <xdr:cNvCxnSpPr/>
      </xdr:nvCxnSpPr>
      <xdr:spPr>
        <a:xfrm>
          <a:off x="7861300" y="9341554"/>
          <a:ext cx="8890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83254</xdr:rowOff>
    </xdr:from>
    <xdr:to>
      <xdr:col>41</xdr:col>
      <xdr:colOff>50800</xdr:colOff>
      <xdr:row>56</xdr:row>
      <xdr:rowOff>36551</xdr:rowOff>
    </xdr:to>
    <xdr:cxnSp macro="">
      <xdr:nvCxnSpPr>
        <xdr:cNvPr id="355" name="直線コネクタ 354"/>
        <xdr:cNvCxnSpPr/>
      </xdr:nvCxnSpPr>
      <xdr:spPr>
        <a:xfrm flipV="1">
          <a:off x="6972300" y="9341554"/>
          <a:ext cx="889000" cy="29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78370</xdr:rowOff>
    </xdr:from>
    <xdr:to>
      <xdr:col>55</xdr:col>
      <xdr:colOff>50800</xdr:colOff>
      <xdr:row>54</xdr:row>
      <xdr:rowOff>8520</xdr:rowOff>
    </xdr:to>
    <xdr:sp macro="" textlink="">
      <xdr:nvSpPr>
        <xdr:cNvPr id="365" name="楕円 364"/>
        <xdr:cNvSpPr/>
      </xdr:nvSpPr>
      <xdr:spPr>
        <a:xfrm>
          <a:off x="10426700" y="9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101247</xdr:rowOff>
    </xdr:from>
    <xdr:ext cx="599010" cy="259045"/>
    <xdr:sp macro="" textlink="">
      <xdr:nvSpPr>
        <xdr:cNvPr id="366" name="普通建設事業費該当値テキスト"/>
        <xdr:cNvSpPr txBox="1"/>
      </xdr:nvSpPr>
      <xdr:spPr>
        <a:xfrm>
          <a:off x="10528300" y="901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101116</xdr:rowOff>
    </xdr:from>
    <xdr:to>
      <xdr:col>50</xdr:col>
      <xdr:colOff>165100</xdr:colOff>
      <xdr:row>54</xdr:row>
      <xdr:rowOff>31266</xdr:rowOff>
    </xdr:to>
    <xdr:sp macro="" textlink="">
      <xdr:nvSpPr>
        <xdr:cNvPr id="367" name="楕円 366"/>
        <xdr:cNvSpPr/>
      </xdr:nvSpPr>
      <xdr:spPr>
        <a:xfrm>
          <a:off x="9588500" y="91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47793</xdr:rowOff>
    </xdr:from>
    <xdr:ext cx="599010" cy="259045"/>
    <xdr:sp macro="" textlink="">
      <xdr:nvSpPr>
        <xdr:cNvPr id="368" name="テキスト ボックス 367"/>
        <xdr:cNvSpPr txBox="1"/>
      </xdr:nvSpPr>
      <xdr:spPr>
        <a:xfrm>
          <a:off x="9339795" y="896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50696</xdr:rowOff>
    </xdr:from>
    <xdr:to>
      <xdr:col>46</xdr:col>
      <xdr:colOff>38100</xdr:colOff>
      <xdr:row>55</xdr:row>
      <xdr:rowOff>152296</xdr:rowOff>
    </xdr:to>
    <xdr:sp macro="" textlink="">
      <xdr:nvSpPr>
        <xdr:cNvPr id="369" name="楕円 368"/>
        <xdr:cNvSpPr/>
      </xdr:nvSpPr>
      <xdr:spPr>
        <a:xfrm>
          <a:off x="8699500" y="94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168823</xdr:rowOff>
    </xdr:from>
    <xdr:ext cx="599010" cy="259045"/>
    <xdr:sp macro="" textlink="">
      <xdr:nvSpPr>
        <xdr:cNvPr id="370" name="テキスト ボックス 369"/>
        <xdr:cNvSpPr txBox="1"/>
      </xdr:nvSpPr>
      <xdr:spPr>
        <a:xfrm>
          <a:off x="8450795" y="925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32454</xdr:rowOff>
    </xdr:from>
    <xdr:to>
      <xdr:col>41</xdr:col>
      <xdr:colOff>101600</xdr:colOff>
      <xdr:row>54</xdr:row>
      <xdr:rowOff>134054</xdr:rowOff>
    </xdr:to>
    <xdr:sp macro="" textlink="">
      <xdr:nvSpPr>
        <xdr:cNvPr id="371" name="楕円 370"/>
        <xdr:cNvSpPr/>
      </xdr:nvSpPr>
      <xdr:spPr>
        <a:xfrm>
          <a:off x="7810500" y="92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150581</xdr:rowOff>
    </xdr:from>
    <xdr:ext cx="599010" cy="259045"/>
    <xdr:sp macro="" textlink="">
      <xdr:nvSpPr>
        <xdr:cNvPr id="372" name="テキスト ボックス 371"/>
        <xdr:cNvSpPr txBox="1"/>
      </xdr:nvSpPr>
      <xdr:spPr>
        <a:xfrm>
          <a:off x="7561795" y="906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157201</xdr:rowOff>
    </xdr:from>
    <xdr:to>
      <xdr:col>36</xdr:col>
      <xdr:colOff>165100</xdr:colOff>
      <xdr:row>56</xdr:row>
      <xdr:rowOff>87351</xdr:rowOff>
    </xdr:to>
    <xdr:sp macro="" textlink="">
      <xdr:nvSpPr>
        <xdr:cNvPr id="373" name="楕円 372"/>
        <xdr:cNvSpPr/>
      </xdr:nvSpPr>
      <xdr:spPr>
        <a:xfrm>
          <a:off x="6921500" y="95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103878</xdr:rowOff>
    </xdr:from>
    <xdr:ext cx="534377" cy="259045"/>
    <xdr:sp macro="" textlink="">
      <xdr:nvSpPr>
        <xdr:cNvPr id="374" name="テキスト ボックス 373"/>
        <xdr:cNvSpPr txBox="1"/>
      </xdr:nvSpPr>
      <xdr:spPr>
        <a:xfrm>
          <a:off x="6705111" y="936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83889</xdr:rowOff>
    </xdr:from>
    <xdr:to>
      <xdr:col>55</xdr:col>
      <xdr:colOff>0</xdr:colOff>
      <xdr:row>73</xdr:row>
      <xdr:rowOff>54704</xdr:rowOff>
    </xdr:to>
    <xdr:cxnSp macro="">
      <xdr:nvCxnSpPr>
        <xdr:cNvPr id="405" name="直線コネクタ 404"/>
        <xdr:cNvCxnSpPr/>
      </xdr:nvCxnSpPr>
      <xdr:spPr>
        <a:xfrm flipV="1">
          <a:off x="9639300" y="12428289"/>
          <a:ext cx="838200" cy="14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54704</xdr:rowOff>
    </xdr:from>
    <xdr:to>
      <xdr:col>50</xdr:col>
      <xdr:colOff>114300</xdr:colOff>
      <xdr:row>77</xdr:row>
      <xdr:rowOff>84694</xdr:rowOff>
    </xdr:to>
    <xdr:cxnSp macro="">
      <xdr:nvCxnSpPr>
        <xdr:cNvPr id="408" name="直線コネクタ 407"/>
        <xdr:cNvCxnSpPr/>
      </xdr:nvCxnSpPr>
      <xdr:spPr>
        <a:xfrm flipV="1">
          <a:off x="8750300" y="12570554"/>
          <a:ext cx="889000" cy="7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44983</xdr:rowOff>
    </xdr:from>
    <xdr:to>
      <xdr:col>45</xdr:col>
      <xdr:colOff>177800</xdr:colOff>
      <xdr:row>77</xdr:row>
      <xdr:rowOff>84694</xdr:rowOff>
    </xdr:to>
    <xdr:cxnSp macro="">
      <xdr:nvCxnSpPr>
        <xdr:cNvPr id="411" name="直線コネクタ 410"/>
        <xdr:cNvCxnSpPr/>
      </xdr:nvCxnSpPr>
      <xdr:spPr>
        <a:xfrm>
          <a:off x="7861300" y="13075183"/>
          <a:ext cx="889000" cy="2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33089</xdr:rowOff>
    </xdr:from>
    <xdr:to>
      <xdr:col>55</xdr:col>
      <xdr:colOff>50800</xdr:colOff>
      <xdr:row>72</xdr:row>
      <xdr:rowOff>134689</xdr:rowOff>
    </xdr:to>
    <xdr:sp macro="" textlink="">
      <xdr:nvSpPr>
        <xdr:cNvPr id="421" name="楕円 420"/>
        <xdr:cNvSpPr/>
      </xdr:nvSpPr>
      <xdr:spPr>
        <a:xfrm>
          <a:off x="10426700" y="123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55966</xdr:rowOff>
    </xdr:from>
    <xdr:ext cx="599010" cy="259045"/>
    <xdr:sp macro="" textlink="">
      <xdr:nvSpPr>
        <xdr:cNvPr id="422" name="普通建設事業費 （ うち新規整備　）該当値テキスト"/>
        <xdr:cNvSpPr txBox="1"/>
      </xdr:nvSpPr>
      <xdr:spPr>
        <a:xfrm>
          <a:off x="10528300" y="1222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3904</xdr:rowOff>
    </xdr:from>
    <xdr:to>
      <xdr:col>50</xdr:col>
      <xdr:colOff>165100</xdr:colOff>
      <xdr:row>73</xdr:row>
      <xdr:rowOff>105504</xdr:rowOff>
    </xdr:to>
    <xdr:sp macro="" textlink="">
      <xdr:nvSpPr>
        <xdr:cNvPr id="423" name="楕円 422"/>
        <xdr:cNvSpPr/>
      </xdr:nvSpPr>
      <xdr:spPr>
        <a:xfrm>
          <a:off x="9588500" y="125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122031</xdr:rowOff>
    </xdr:from>
    <xdr:ext cx="534377" cy="259045"/>
    <xdr:sp macro="" textlink="">
      <xdr:nvSpPr>
        <xdr:cNvPr id="424" name="テキスト ボックス 423"/>
        <xdr:cNvSpPr txBox="1"/>
      </xdr:nvSpPr>
      <xdr:spPr>
        <a:xfrm>
          <a:off x="9372111" y="122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33894</xdr:rowOff>
    </xdr:from>
    <xdr:to>
      <xdr:col>46</xdr:col>
      <xdr:colOff>38100</xdr:colOff>
      <xdr:row>77</xdr:row>
      <xdr:rowOff>135494</xdr:rowOff>
    </xdr:to>
    <xdr:sp macro="" textlink="">
      <xdr:nvSpPr>
        <xdr:cNvPr id="425" name="楕円 424"/>
        <xdr:cNvSpPr/>
      </xdr:nvSpPr>
      <xdr:spPr>
        <a:xfrm>
          <a:off x="8699500" y="132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126621</xdr:rowOff>
    </xdr:from>
    <xdr:ext cx="534377" cy="259045"/>
    <xdr:sp macro="" textlink="">
      <xdr:nvSpPr>
        <xdr:cNvPr id="426" name="テキスト ボックス 425"/>
        <xdr:cNvSpPr txBox="1"/>
      </xdr:nvSpPr>
      <xdr:spPr>
        <a:xfrm>
          <a:off x="8483111" y="133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165633</xdr:rowOff>
    </xdr:from>
    <xdr:to>
      <xdr:col>41</xdr:col>
      <xdr:colOff>101600</xdr:colOff>
      <xdr:row>76</xdr:row>
      <xdr:rowOff>95783</xdr:rowOff>
    </xdr:to>
    <xdr:sp macro="" textlink="">
      <xdr:nvSpPr>
        <xdr:cNvPr id="427" name="楕円 426"/>
        <xdr:cNvSpPr/>
      </xdr:nvSpPr>
      <xdr:spPr>
        <a:xfrm>
          <a:off x="7810500" y="130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112310</xdr:rowOff>
    </xdr:from>
    <xdr:ext cx="534377" cy="259045"/>
    <xdr:sp macro="" textlink="">
      <xdr:nvSpPr>
        <xdr:cNvPr id="428" name="テキスト ボックス 427"/>
        <xdr:cNvSpPr txBox="1"/>
      </xdr:nvSpPr>
      <xdr:spPr>
        <a:xfrm>
          <a:off x="7594111" y="1279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151336</xdr:rowOff>
    </xdr:from>
    <xdr:to>
      <xdr:col>55</xdr:col>
      <xdr:colOff>0</xdr:colOff>
      <xdr:row>97</xdr:row>
      <xdr:rowOff>12522</xdr:rowOff>
    </xdr:to>
    <xdr:cxnSp macro="">
      <xdr:nvCxnSpPr>
        <xdr:cNvPr id="457" name="直線コネクタ 456"/>
        <xdr:cNvCxnSpPr/>
      </xdr:nvCxnSpPr>
      <xdr:spPr>
        <a:xfrm>
          <a:off x="9639300" y="16610536"/>
          <a:ext cx="8382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26132</xdr:rowOff>
    </xdr:from>
    <xdr:to>
      <xdr:col>50</xdr:col>
      <xdr:colOff>114300</xdr:colOff>
      <xdr:row>96</xdr:row>
      <xdr:rowOff>151336</xdr:rowOff>
    </xdr:to>
    <xdr:cxnSp macro="">
      <xdr:nvCxnSpPr>
        <xdr:cNvPr id="460" name="直線コネクタ 459"/>
        <xdr:cNvCxnSpPr/>
      </xdr:nvCxnSpPr>
      <xdr:spPr>
        <a:xfrm>
          <a:off x="8750300" y="16485332"/>
          <a:ext cx="8890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48520</xdr:rowOff>
    </xdr:from>
    <xdr:to>
      <xdr:col>45</xdr:col>
      <xdr:colOff>177800</xdr:colOff>
      <xdr:row>96</xdr:row>
      <xdr:rowOff>26132</xdr:rowOff>
    </xdr:to>
    <xdr:cxnSp macro="">
      <xdr:nvCxnSpPr>
        <xdr:cNvPr id="463" name="直線コネクタ 462"/>
        <xdr:cNvCxnSpPr/>
      </xdr:nvCxnSpPr>
      <xdr:spPr>
        <a:xfrm>
          <a:off x="7861300" y="16336270"/>
          <a:ext cx="889000" cy="1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133172</xdr:rowOff>
    </xdr:from>
    <xdr:to>
      <xdr:col>55</xdr:col>
      <xdr:colOff>50800</xdr:colOff>
      <xdr:row>97</xdr:row>
      <xdr:rowOff>63322</xdr:rowOff>
    </xdr:to>
    <xdr:sp macro="" textlink="">
      <xdr:nvSpPr>
        <xdr:cNvPr id="473" name="楕円 472"/>
        <xdr:cNvSpPr/>
      </xdr:nvSpPr>
      <xdr:spPr>
        <a:xfrm>
          <a:off x="10426700" y="165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156049</xdr:rowOff>
    </xdr:from>
    <xdr:ext cx="534377" cy="259045"/>
    <xdr:sp macro="" textlink="">
      <xdr:nvSpPr>
        <xdr:cNvPr id="474" name="普通建設事業費 （ うち更新整備　）該当値テキスト"/>
        <xdr:cNvSpPr txBox="1"/>
      </xdr:nvSpPr>
      <xdr:spPr>
        <a:xfrm>
          <a:off x="10528300" y="164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100536</xdr:rowOff>
    </xdr:from>
    <xdr:to>
      <xdr:col>50</xdr:col>
      <xdr:colOff>165100</xdr:colOff>
      <xdr:row>97</xdr:row>
      <xdr:rowOff>30686</xdr:rowOff>
    </xdr:to>
    <xdr:sp macro="" textlink="">
      <xdr:nvSpPr>
        <xdr:cNvPr id="475" name="楕円 474"/>
        <xdr:cNvSpPr/>
      </xdr:nvSpPr>
      <xdr:spPr>
        <a:xfrm>
          <a:off x="9588500" y="1655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47213</xdr:rowOff>
    </xdr:from>
    <xdr:ext cx="534377" cy="259045"/>
    <xdr:sp macro="" textlink="">
      <xdr:nvSpPr>
        <xdr:cNvPr id="476" name="テキスト ボックス 475"/>
        <xdr:cNvSpPr txBox="1"/>
      </xdr:nvSpPr>
      <xdr:spPr>
        <a:xfrm>
          <a:off x="9372111" y="1633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146782</xdr:rowOff>
    </xdr:from>
    <xdr:to>
      <xdr:col>46</xdr:col>
      <xdr:colOff>38100</xdr:colOff>
      <xdr:row>96</xdr:row>
      <xdr:rowOff>76932</xdr:rowOff>
    </xdr:to>
    <xdr:sp macro="" textlink="">
      <xdr:nvSpPr>
        <xdr:cNvPr id="477" name="楕円 476"/>
        <xdr:cNvSpPr/>
      </xdr:nvSpPr>
      <xdr:spPr>
        <a:xfrm>
          <a:off x="8699500" y="1643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93459</xdr:rowOff>
    </xdr:from>
    <xdr:ext cx="534377" cy="259045"/>
    <xdr:sp macro="" textlink="">
      <xdr:nvSpPr>
        <xdr:cNvPr id="478" name="テキスト ボックス 477"/>
        <xdr:cNvSpPr txBox="1"/>
      </xdr:nvSpPr>
      <xdr:spPr>
        <a:xfrm>
          <a:off x="8483111" y="1620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169170</xdr:rowOff>
    </xdr:from>
    <xdr:to>
      <xdr:col>41</xdr:col>
      <xdr:colOff>101600</xdr:colOff>
      <xdr:row>95</xdr:row>
      <xdr:rowOff>99320</xdr:rowOff>
    </xdr:to>
    <xdr:sp macro="" textlink="">
      <xdr:nvSpPr>
        <xdr:cNvPr id="479" name="楕円 478"/>
        <xdr:cNvSpPr/>
      </xdr:nvSpPr>
      <xdr:spPr>
        <a:xfrm>
          <a:off x="7810500" y="16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115847</xdr:rowOff>
    </xdr:from>
    <xdr:ext cx="534377" cy="259045"/>
    <xdr:sp macro="" textlink="">
      <xdr:nvSpPr>
        <xdr:cNvPr id="480" name="テキスト ボックス 479"/>
        <xdr:cNvSpPr txBox="1"/>
      </xdr:nvSpPr>
      <xdr:spPr>
        <a:xfrm>
          <a:off x="7594111" y="160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149758</xdr:rowOff>
    </xdr:from>
    <xdr:to>
      <xdr:col>85</xdr:col>
      <xdr:colOff>127000</xdr:colOff>
      <xdr:row>38</xdr:row>
      <xdr:rowOff>168758</xdr:rowOff>
    </xdr:to>
    <xdr:cxnSp macro="">
      <xdr:nvCxnSpPr>
        <xdr:cNvPr id="509" name="直線コネクタ 508"/>
        <xdr:cNvCxnSpPr/>
      </xdr:nvCxnSpPr>
      <xdr:spPr>
        <a:xfrm flipV="1">
          <a:off x="15481300" y="6664858"/>
          <a:ext cx="8382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168681</xdr:rowOff>
    </xdr:from>
    <xdr:to>
      <xdr:col>81</xdr:col>
      <xdr:colOff>50800</xdr:colOff>
      <xdr:row>38</xdr:row>
      <xdr:rowOff>168758</xdr:rowOff>
    </xdr:to>
    <xdr:cxnSp macro="">
      <xdr:nvCxnSpPr>
        <xdr:cNvPr id="512" name="直線コネクタ 511"/>
        <xdr:cNvCxnSpPr/>
      </xdr:nvCxnSpPr>
      <xdr:spPr>
        <a:xfrm>
          <a:off x="14592300" y="668378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135852</xdr:rowOff>
    </xdr:from>
    <xdr:to>
      <xdr:col>76</xdr:col>
      <xdr:colOff>114300</xdr:colOff>
      <xdr:row>38</xdr:row>
      <xdr:rowOff>168681</xdr:rowOff>
    </xdr:to>
    <xdr:cxnSp macro="">
      <xdr:nvCxnSpPr>
        <xdr:cNvPr id="515" name="直線コネクタ 514"/>
        <xdr:cNvCxnSpPr/>
      </xdr:nvCxnSpPr>
      <xdr:spPr>
        <a:xfrm>
          <a:off x="13703300" y="6650952"/>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135852</xdr:rowOff>
    </xdr:from>
    <xdr:to>
      <xdr:col>71</xdr:col>
      <xdr:colOff>177800</xdr:colOff>
      <xdr:row>39</xdr:row>
      <xdr:rowOff>12586</xdr:rowOff>
    </xdr:to>
    <xdr:cxnSp macro="">
      <xdr:nvCxnSpPr>
        <xdr:cNvPr id="518" name="直線コネクタ 517"/>
        <xdr:cNvCxnSpPr/>
      </xdr:nvCxnSpPr>
      <xdr:spPr>
        <a:xfrm flipV="1">
          <a:off x="12814300" y="6650952"/>
          <a:ext cx="889000" cy="4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98958</xdr:rowOff>
    </xdr:from>
    <xdr:to>
      <xdr:col>85</xdr:col>
      <xdr:colOff>177800</xdr:colOff>
      <xdr:row>39</xdr:row>
      <xdr:rowOff>29108</xdr:rowOff>
    </xdr:to>
    <xdr:sp macro="" textlink="">
      <xdr:nvSpPr>
        <xdr:cNvPr id="528" name="楕円 527"/>
        <xdr:cNvSpPr/>
      </xdr:nvSpPr>
      <xdr:spPr>
        <a:xfrm>
          <a:off x="16268700" y="66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117958</xdr:rowOff>
    </xdr:from>
    <xdr:to>
      <xdr:col>81</xdr:col>
      <xdr:colOff>101600</xdr:colOff>
      <xdr:row>39</xdr:row>
      <xdr:rowOff>48108</xdr:rowOff>
    </xdr:to>
    <xdr:sp macro="" textlink="">
      <xdr:nvSpPr>
        <xdr:cNvPr id="530" name="楕円 529"/>
        <xdr:cNvSpPr/>
      </xdr:nvSpPr>
      <xdr:spPr>
        <a:xfrm>
          <a:off x="15430500" y="66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39235</xdr:rowOff>
    </xdr:from>
    <xdr:ext cx="469744" cy="259045"/>
    <xdr:sp macro="" textlink="">
      <xdr:nvSpPr>
        <xdr:cNvPr id="531" name="テキスト ボックス 530"/>
        <xdr:cNvSpPr txBox="1"/>
      </xdr:nvSpPr>
      <xdr:spPr>
        <a:xfrm>
          <a:off x="15246428" y="67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117881</xdr:rowOff>
    </xdr:from>
    <xdr:to>
      <xdr:col>76</xdr:col>
      <xdr:colOff>165100</xdr:colOff>
      <xdr:row>39</xdr:row>
      <xdr:rowOff>48031</xdr:rowOff>
    </xdr:to>
    <xdr:sp macro="" textlink="">
      <xdr:nvSpPr>
        <xdr:cNvPr id="532" name="楕円 531"/>
        <xdr:cNvSpPr/>
      </xdr:nvSpPr>
      <xdr:spPr>
        <a:xfrm>
          <a:off x="14541500" y="66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39158</xdr:rowOff>
    </xdr:from>
    <xdr:ext cx="469744" cy="259045"/>
    <xdr:sp macro="" textlink="">
      <xdr:nvSpPr>
        <xdr:cNvPr id="533" name="テキスト ボックス 532"/>
        <xdr:cNvSpPr txBox="1"/>
      </xdr:nvSpPr>
      <xdr:spPr>
        <a:xfrm>
          <a:off x="14357428" y="67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85052</xdr:rowOff>
    </xdr:from>
    <xdr:to>
      <xdr:col>72</xdr:col>
      <xdr:colOff>38100</xdr:colOff>
      <xdr:row>39</xdr:row>
      <xdr:rowOff>15202</xdr:rowOff>
    </xdr:to>
    <xdr:sp macro="" textlink="">
      <xdr:nvSpPr>
        <xdr:cNvPr id="534" name="楕円 533"/>
        <xdr:cNvSpPr/>
      </xdr:nvSpPr>
      <xdr:spPr>
        <a:xfrm>
          <a:off x="13652500" y="66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6329</xdr:rowOff>
    </xdr:from>
    <xdr:ext cx="469744" cy="259045"/>
    <xdr:sp macro="" textlink="">
      <xdr:nvSpPr>
        <xdr:cNvPr id="535" name="テキスト ボックス 534"/>
        <xdr:cNvSpPr txBox="1"/>
      </xdr:nvSpPr>
      <xdr:spPr>
        <a:xfrm>
          <a:off x="13468428" y="669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133236</xdr:rowOff>
    </xdr:from>
    <xdr:to>
      <xdr:col>67</xdr:col>
      <xdr:colOff>101600</xdr:colOff>
      <xdr:row>39</xdr:row>
      <xdr:rowOff>63386</xdr:rowOff>
    </xdr:to>
    <xdr:sp macro="" textlink="">
      <xdr:nvSpPr>
        <xdr:cNvPr id="536" name="楕円 535"/>
        <xdr:cNvSpPr/>
      </xdr:nvSpPr>
      <xdr:spPr>
        <a:xfrm>
          <a:off x="12763500" y="66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54513</xdr:rowOff>
    </xdr:from>
    <xdr:ext cx="469744" cy="259045"/>
    <xdr:sp macro="" textlink="">
      <xdr:nvSpPr>
        <xdr:cNvPr id="537" name="テキスト ボックス 536"/>
        <xdr:cNvSpPr txBox="1"/>
      </xdr:nvSpPr>
      <xdr:spPr>
        <a:xfrm>
          <a:off x="12579428" y="67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131631</xdr:rowOff>
    </xdr:from>
    <xdr:to>
      <xdr:col>85</xdr:col>
      <xdr:colOff>127000</xdr:colOff>
      <xdr:row>76</xdr:row>
      <xdr:rowOff>149076</xdr:rowOff>
    </xdr:to>
    <xdr:cxnSp macro="">
      <xdr:nvCxnSpPr>
        <xdr:cNvPr id="623" name="直線コネクタ 622"/>
        <xdr:cNvCxnSpPr/>
      </xdr:nvCxnSpPr>
      <xdr:spPr>
        <a:xfrm flipV="1">
          <a:off x="15481300" y="13161831"/>
          <a:ext cx="8382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149076</xdr:rowOff>
    </xdr:from>
    <xdr:to>
      <xdr:col>81</xdr:col>
      <xdr:colOff>50800</xdr:colOff>
      <xdr:row>76</xdr:row>
      <xdr:rowOff>159916</xdr:rowOff>
    </xdr:to>
    <xdr:cxnSp macro="">
      <xdr:nvCxnSpPr>
        <xdr:cNvPr id="626" name="直線コネクタ 625"/>
        <xdr:cNvCxnSpPr/>
      </xdr:nvCxnSpPr>
      <xdr:spPr>
        <a:xfrm flipV="1">
          <a:off x="14592300" y="1317927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159916</xdr:rowOff>
    </xdr:from>
    <xdr:to>
      <xdr:col>76</xdr:col>
      <xdr:colOff>114300</xdr:colOff>
      <xdr:row>77</xdr:row>
      <xdr:rowOff>16089</xdr:rowOff>
    </xdr:to>
    <xdr:cxnSp macro="">
      <xdr:nvCxnSpPr>
        <xdr:cNvPr id="629" name="直線コネクタ 628"/>
        <xdr:cNvCxnSpPr/>
      </xdr:nvCxnSpPr>
      <xdr:spPr>
        <a:xfrm flipV="1">
          <a:off x="13703300" y="13190116"/>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16089</xdr:rowOff>
    </xdr:from>
    <xdr:to>
      <xdr:col>71</xdr:col>
      <xdr:colOff>177800</xdr:colOff>
      <xdr:row>77</xdr:row>
      <xdr:rowOff>17537</xdr:rowOff>
    </xdr:to>
    <xdr:cxnSp macro="">
      <xdr:nvCxnSpPr>
        <xdr:cNvPr id="632" name="直線コネクタ 631"/>
        <xdr:cNvCxnSpPr/>
      </xdr:nvCxnSpPr>
      <xdr:spPr>
        <a:xfrm flipV="1">
          <a:off x="12814300" y="1321773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80831</xdr:rowOff>
    </xdr:from>
    <xdr:to>
      <xdr:col>85</xdr:col>
      <xdr:colOff>177800</xdr:colOff>
      <xdr:row>77</xdr:row>
      <xdr:rowOff>10981</xdr:rowOff>
    </xdr:to>
    <xdr:sp macro="" textlink="">
      <xdr:nvSpPr>
        <xdr:cNvPr id="642" name="楕円 641"/>
        <xdr:cNvSpPr/>
      </xdr:nvSpPr>
      <xdr:spPr>
        <a:xfrm>
          <a:off x="16268700" y="131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103708</xdr:rowOff>
    </xdr:from>
    <xdr:ext cx="599010" cy="259045"/>
    <xdr:sp macro="" textlink="">
      <xdr:nvSpPr>
        <xdr:cNvPr id="643" name="公債費該当値テキスト"/>
        <xdr:cNvSpPr txBox="1"/>
      </xdr:nvSpPr>
      <xdr:spPr>
        <a:xfrm>
          <a:off x="16370300" y="1296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98276</xdr:rowOff>
    </xdr:from>
    <xdr:to>
      <xdr:col>81</xdr:col>
      <xdr:colOff>101600</xdr:colOff>
      <xdr:row>77</xdr:row>
      <xdr:rowOff>28426</xdr:rowOff>
    </xdr:to>
    <xdr:sp macro="" textlink="">
      <xdr:nvSpPr>
        <xdr:cNvPr id="644" name="楕円 643"/>
        <xdr:cNvSpPr/>
      </xdr:nvSpPr>
      <xdr:spPr>
        <a:xfrm>
          <a:off x="15430500" y="131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44953</xdr:rowOff>
    </xdr:from>
    <xdr:ext cx="599010" cy="259045"/>
    <xdr:sp macro="" textlink="">
      <xdr:nvSpPr>
        <xdr:cNvPr id="645" name="テキスト ボックス 644"/>
        <xdr:cNvSpPr txBox="1"/>
      </xdr:nvSpPr>
      <xdr:spPr>
        <a:xfrm>
          <a:off x="15181795" y="1290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109116</xdr:rowOff>
    </xdr:from>
    <xdr:to>
      <xdr:col>76</xdr:col>
      <xdr:colOff>165100</xdr:colOff>
      <xdr:row>77</xdr:row>
      <xdr:rowOff>39266</xdr:rowOff>
    </xdr:to>
    <xdr:sp macro="" textlink="">
      <xdr:nvSpPr>
        <xdr:cNvPr id="646" name="楕円 645"/>
        <xdr:cNvSpPr/>
      </xdr:nvSpPr>
      <xdr:spPr>
        <a:xfrm>
          <a:off x="14541500" y="131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55793</xdr:rowOff>
    </xdr:from>
    <xdr:ext cx="599010" cy="259045"/>
    <xdr:sp macro="" textlink="">
      <xdr:nvSpPr>
        <xdr:cNvPr id="647" name="テキスト ボックス 646"/>
        <xdr:cNvSpPr txBox="1"/>
      </xdr:nvSpPr>
      <xdr:spPr>
        <a:xfrm>
          <a:off x="14292795" y="1291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136739</xdr:rowOff>
    </xdr:from>
    <xdr:to>
      <xdr:col>72</xdr:col>
      <xdr:colOff>38100</xdr:colOff>
      <xdr:row>77</xdr:row>
      <xdr:rowOff>66889</xdr:rowOff>
    </xdr:to>
    <xdr:sp macro="" textlink="">
      <xdr:nvSpPr>
        <xdr:cNvPr id="648" name="楕円 647"/>
        <xdr:cNvSpPr/>
      </xdr:nvSpPr>
      <xdr:spPr>
        <a:xfrm>
          <a:off x="13652500" y="131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83415</xdr:rowOff>
    </xdr:from>
    <xdr:ext cx="534377" cy="259045"/>
    <xdr:sp macro="" textlink="">
      <xdr:nvSpPr>
        <xdr:cNvPr id="649" name="テキスト ボックス 648"/>
        <xdr:cNvSpPr txBox="1"/>
      </xdr:nvSpPr>
      <xdr:spPr>
        <a:xfrm>
          <a:off x="13436111" y="129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138187</xdr:rowOff>
    </xdr:from>
    <xdr:to>
      <xdr:col>67</xdr:col>
      <xdr:colOff>101600</xdr:colOff>
      <xdr:row>77</xdr:row>
      <xdr:rowOff>68337</xdr:rowOff>
    </xdr:to>
    <xdr:sp macro="" textlink="">
      <xdr:nvSpPr>
        <xdr:cNvPr id="650" name="楕円 649"/>
        <xdr:cNvSpPr/>
      </xdr:nvSpPr>
      <xdr:spPr>
        <a:xfrm>
          <a:off x="12763500" y="131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84863</xdr:rowOff>
    </xdr:from>
    <xdr:ext cx="534377" cy="259045"/>
    <xdr:sp macro="" textlink="">
      <xdr:nvSpPr>
        <xdr:cNvPr id="651" name="テキスト ボックス 650"/>
        <xdr:cNvSpPr txBox="1"/>
      </xdr:nvSpPr>
      <xdr:spPr>
        <a:xfrm>
          <a:off x="12547111" y="129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68689</xdr:rowOff>
    </xdr:from>
    <xdr:to>
      <xdr:col>85</xdr:col>
      <xdr:colOff>127000</xdr:colOff>
      <xdr:row>99</xdr:row>
      <xdr:rowOff>5634</xdr:rowOff>
    </xdr:to>
    <xdr:cxnSp macro="">
      <xdr:nvCxnSpPr>
        <xdr:cNvPr id="680" name="直線コネクタ 679"/>
        <xdr:cNvCxnSpPr/>
      </xdr:nvCxnSpPr>
      <xdr:spPr>
        <a:xfrm>
          <a:off x="15481300" y="16870789"/>
          <a:ext cx="838200" cy="10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68689</xdr:rowOff>
    </xdr:from>
    <xdr:to>
      <xdr:col>81</xdr:col>
      <xdr:colOff>50800</xdr:colOff>
      <xdr:row>98</xdr:row>
      <xdr:rowOff>89035</xdr:rowOff>
    </xdr:to>
    <xdr:cxnSp macro="">
      <xdr:nvCxnSpPr>
        <xdr:cNvPr id="683" name="直線コネクタ 682"/>
        <xdr:cNvCxnSpPr/>
      </xdr:nvCxnSpPr>
      <xdr:spPr>
        <a:xfrm flipV="1">
          <a:off x="14592300" y="16870789"/>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89035</xdr:rowOff>
    </xdr:from>
    <xdr:to>
      <xdr:col>76</xdr:col>
      <xdr:colOff>114300</xdr:colOff>
      <xdr:row>98</xdr:row>
      <xdr:rowOff>132621</xdr:rowOff>
    </xdr:to>
    <xdr:cxnSp macro="">
      <xdr:nvCxnSpPr>
        <xdr:cNvPr id="686" name="直線コネクタ 685"/>
        <xdr:cNvCxnSpPr/>
      </xdr:nvCxnSpPr>
      <xdr:spPr>
        <a:xfrm flipV="1">
          <a:off x="13703300" y="16891135"/>
          <a:ext cx="889000" cy="4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132621</xdr:rowOff>
    </xdr:from>
    <xdr:to>
      <xdr:col>71</xdr:col>
      <xdr:colOff>177800</xdr:colOff>
      <xdr:row>98</xdr:row>
      <xdr:rowOff>156800</xdr:rowOff>
    </xdr:to>
    <xdr:cxnSp macro="">
      <xdr:nvCxnSpPr>
        <xdr:cNvPr id="689" name="直線コネクタ 688"/>
        <xdr:cNvCxnSpPr/>
      </xdr:nvCxnSpPr>
      <xdr:spPr>
        <a:xfrm flipV="1">
          <a:off x="12814300" y="16934721"/>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126284</xdr:rowOff>
    </xdr:from>
    <xdr:to>
      <xdr:col>85</xdr:col>
      <xdr:colOff>177800</xdr:colOff>
      <xdr:row>99</xdr:row>
      <xdr:rowOff>56434</xdr:rowOff>
    </xdr:to>
    <xdr:sp macro="" textlink="">
      <xdr:nvSpPr>
        <xdr:cNvPr id="699" name="楕円 698"/>
        <xdr:cNvSpPr/>
      </xdr:nvSpPr>
      <xdr:spPr>
        <a:xfrm>
          <a:off x="16268700" y="169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41211</xdr:rowOff>
    </xdr:from>
    <xdr:ext cx="469744" cy="259045"/>
    <xdr:sp macro="" textlink="">
      <xdr:nvSpPr>
        <xdr:cNvPr id="700" name="積立金該当値テキスト"/>
        <xdr:cNvSpPr txBox="1"/>
      </xdr:nvSpPr>
      <xdr:spPr>
        <a:xfrm>
          <a:off x="16370300" y="1684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17889</xdr:rowOff>
    </xdr:from>
    <xdr:to>
      <xdr:col>81</xdr:col>
      <xdr:colOff>101600</xdr:colOff>
      <xdr:row>98</xdr:row>
      <xdr:rowOff>119489</xdr:rowOff>
    </xdr:to>
    <xdr:sp macro="" textlink="">
      <xdr:nvSpPr>
        <xdr:cNvPr id="701" name="楕円 700"/>
        <xdr:cNvSpPr/>
      </xdr:nvSpPr>
      <xdr:spPr>
        <a:xfrm>
          <a:off x="15430500" y="168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110616</xdr:rowOff>
    </xdr:from>
    <xdr:ext cx="534377" cy="259045"/>
    <xdr:sp macro="" textlink="">
      <xdr:nvSpPr>
        <xdr:cNvPr id="702" name="テキスト ボックス 701"/>
        <xdr:cNvSpPr txBox="1"/>
      </xdr:nvSpPr>
      <xdr:spPr>
        <a:xfrm>
          <a:off x="15214111" y="169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38235</xdr:rowOff>
    </xdr:from>
    <xdr:to>
      <xdr:col>76</xdr:col>
      <xdr:colOff>165100</xdr:colOff>
      <xdr:row>98</xdr:row>
      <xdr:rowOff>139835</xdr:rowOff>
    </xdr:to>
    <xdr:sp macro="" textlink="">
      <xdr:nvSpPr>
        <xdr:cNvPr id="703" name="楕円 702"/>
        <xdr:cNvSpPr/>
      </xdr:nvSpPr>
      <xdr:spPr>
        <a:xfrm>
          <a:off x="14541500" y="168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130962</xdr:rowOff>
    </xdr:from>
    <xdr:ext cx="534377" cy="259045"/>
    <xdr:sp macro="" textlink="">
      <xdr:nvSpPr>
        <xdr:cNvPr id="704" name="テキスト ボックス 703"/>
        <xdr:cNvSpPr txBox="1"/>
      </xdr:nvSpPr>
      <xdr:spPr>
        <a:xfrm>
          <a:off x="14325111" y="169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81821</xdr:rowOff>
    </xdr:from>
    <xdr:to>
      <xdr:col>72</xdr:col>
      <xdr:colOff>38100</xdr:colOff>
      <xdr:row>99</xdr:row>
      <xdr:rowOff>11971</xdr:rowOff>
    </xdr:to>
    <xdr:sp macro="" textlink="">
      <xdr:nvSpPr>
        <xdr:cNvPr id="705" name="楕円 704"/>
        <xdr:cNvSpPr/>
      </xdr:nvSpPr>
      <xdr:spPr>
        <a:xfrm>
          <a:off x="13652500" y="168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3098</xdr:rowOff>
    </xdr:from>
    <xdr:ext cx="534377" cy="259045"/>
    <xdr:sp macro="" textlink="">
      <xdr:nvSpPr>
        <xdr:cNvPr id="706" name="テキスト ボックス 705"/>
        <xdr:cNvSpPr txBox="1"/>
      </xdr:nvSpPr>
      <xdr:spPr>
        <a:xfrm>
          <a:off x="13436111" y="169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106000</xdr:rowOff>
    </xdr:from>
    <xdr:to>
      <xdr:col>67</xdr:col>
      <xdr:colOff>101600</xdr:colOff>
      <xdr:row>99</xdr:row>
      <xdr:rowOff>36150</xdr:rowOff>
    </xdr:to>
    <xdr:sp macro="" textlink="">
      <xdr:nvSpPr>
        <xdr:cNvPr id="707" name="楕円 706"/>
        <xdr:cNvSpPr/>
      </xdr:nvSpPr>
      <xdr:spPr>
        <a:xfrm>
          <a:off x="12763500" y="169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27277</xdr:rowOff>
    </xdr:from>
    <xdr:ext cx="469744" cy="259045"/>
    <xdr:sp macro="" textlink="">
      <xdr:nvSpPr>
        <xdr:cNvPr id="708" name="テキスト ボックス 707"/>
        <xdr:cNvSpPr txBox="1"/>
      </xdr:nvSpPr>
      <xdr:spPr>
        <a:xfrm>
          <a:off x="12579428" y="170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135471</xdr:rowOff>
    </xdr:from>
    <xdr:to>
      <xdr:col>116</xdr:col>
      <xdr:colOff>63500</xdr:colOff>
      <xdr:row>39</xdr:row>
      <xdr:rowOff>44450</xdr:rowOff>
    </xdr:to>
    <xdr:cxnSp macro="">
      <xdr:nvCxnSpPr>
        <xdr:cNvPr id="737" name="直線コネクタ 736"/>
        <xdr:cNvCxnSpPr/>
      </xdr:nvCxnSpPr>
      <xdr:spPr>
        <a:xfrm>
          <a:off x="21323300" y="6650571"/>
          <a:ext cx="8382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135471</xdr:rowOff>
    </xdr:from>
    <xdr:to>
      <xdr:col>111</xdr:col>
      <xdr:colOff>177800</xdr:colOff>
      <xdr:row>39</xdr:row>
      <xdr:rowOff>43993</xdr:rowOff>
    </xdr:to>
    <xdr:cxnSp macro="">
      <xdr:nvCxnSpPr>
        <xdr:cNvPr id="740" name="直線コネクタ 739"/>
        <xdr:cNvCxnSpPr/>
      </xdr:nvCxnSpPr>
      <xdr:spPr>
        <a:xfrm flipV="1">
          <a:off x="20434300" y="6650571"/>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43993</xdr:rowOff>
    </xdr:from>
    <xdr:to>
      <xdr:col>107</xdr:col>
      <xdr:colOff>50800</xdr:colOff>
      <xdr:row>39</xdr:row>
      <xdr:rowOff>44031</xdr:rowOff>
    </xdr:to>
    <xdr:cxnSp macro="">
      <xdr:nvCxnSpPr>
        <xdr:cNvPr id="743" name="直線コネクタ 742"/>
        <xdr:cNvCxnSpPr/>
      </xdr:nvCxnSpPr>
      <xdr:spPr>
        <a:xfrm flipV="1">
          <a:off x="19545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44031</xdr:rowOff>
    </xdr:from>
    <xdr:to>
      <xdr:col>102</xdr:col>
      <xdr:colOff>114300</xdr:colOff>
      <xdr:row>39</xdr:row>
      <xdr:rowOff>44031</xdr:rowOff>
    </xdr:to>
    <xdr:cxnSp macro="">
      <xdr:nvCxnSpPr>
        <xdr:cNvPr id="746" name="直線コネクタ 745"/>
        <xdr:cNvCxnSpPr/>
      </xdr:nvCxnSpPr>
      <xdr:spPr>
        <a:xfrm>
          <a:off x="18656300" y="673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84671</xdr:rowOff>
    </xdr:from>
    <xdr:to>
      <xdr:col>112</xdr:col>
      <xdr:colOff>38100</xdr:colOff>
      <xdr:row>39</xdr:row>
      <xdr:rowOff>14821</xdr:rowOff>
    </xdr:to>
    <xdr:sp macro="" textlink="">
      <xdr:nvSpPr>
        <xdr:cNvPr id="758" name="楕円 757"/>
        <xdr:cNvSpPr/>
      </xdr:nvSpPr>
      <xdr:spPr>
        <a:xfrm>
          <a:off x="21272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31348</xdr:rowOff>
    </xdr:from>
    <xdr:ext cx="469744" cy="259045"/>
    <xdr:sp macro="" textlink="">
      <xdr:nvSpPr>
        <xdr:cNvPr id="759" name="テキスト ボックス 758"/>
        <xdr:cNvSpPr txBox="1"/>
      </xdr:nvSpPr>
      <xdr:spPr>
        <a:xfrm>
          <a:off x="21088428" y="637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164643</xdr:rowOff>
    </xdr:from>
    <xdr:to>
      <xdr:col>107</xdr:col>
      <xdr:colOff>101600</xdr:colOff>
      <xdr:row>39</xdr:row>
      <xdr:rowOff>94793</xdr:rowOff>
    </xdr:to>
    <xdr:sp macro="" textlink="">
      <xdr:nvSpPr>
        <xdr:cNvPr id="760" name="楕円 759"/>
        <xdr:cNvSpPr/>
      </xdr:nvSpPr>
      <xdr:spPr>
        <a:xfrm>
          <a:off x="20383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85920</xdr:rowOff>
    </xdr:from>
    <xdr:ext cx="313932" cy="259045"/>
    <xdr:sp macro="" textlink="">
      <xdr:nvSpPr>
        <xdr:cNvPr id="761" name="テキスト ボックス 760"/>
        <xdr:cNvSpPr txBox="1"/>
      </xdr:nvSpPr>
      <xdr:spPr>
        <a:xfrm>
          <a:off x="20277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164681</xdr:rowOff>
    </xdr:from>
    <xdr:to>
      <xdr:col>102</xdr:col>
      <xdr:colOff>165100</xdr:colOff>
      <xdr:row>39</xdr:row>
      <xdr:rowOff>94831</xdr:rowOff>
    </xdr:to>
    <xdr:sp macro="" textlink="">
      <xdr:nvSpPr>
        <xdr:cNvPr id="762" name="楕円 761"/>
        <xdr:cNvSpPr/>
      </xdr:nvSpPr>
      <xdr:spPr>
        <a:xfrm>
          <a:off x="19494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85958</xdr:rowOff>
    </xdr:from>
    <xdr:ext cx="313932" cy="259045"/>
    <xdr:sp macro="" textlink="">
      <xdr:nvSpPr>
        <xdr:cNvPr id="763" name="テキスト ボックス 762"/>
        <xdr:cNvSpPr txBox="1"/>
      </xdr:nvSpPr>
      <xdr:spPr>
        <a:xfrm>
          <a:off x="19388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164681</xdr:rowOff>
    </xdr:from>
    <xdr:to>
      <xdr:col>98</xdr:col>
      <xdr:colOff>38100</xdr:colOff>
      <xdr:row>39</xdr:row>
      <xdr:rowOff>94831</xdr:rowOff>
    </xdr:to>
    <xdr:sp macro="" textlink="">
      <xdr:nvSpPr>
        <xdr:cNvPr id="764" name="楕円 763"/>
        <xdr:cNvSpPr/>
      </xdr:nvSpPr>
      <xdr:spPr>
        <a:xfrm>
          <a:off x="18605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85958</xdr:rowOff>
    </xdr:from>
    <xdr:ext cx="313932" cy="259045"/>
    <xdr:sp macro="" textlink="">
      <xdr:nvSpPr>
        <xdr:cNvPr id="765" name="テキスト ボックス 764"/>
        <xdr:cNvSpPr txBox="1"/>
      </xdr:nvSpPr>
      <xdr:spPr>
        <a:xfrm>
          <a:off x="18499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57404</xdr:rowOff>
    </xdr:from>
    <xdr:to>
      <xdr:col>116</xdr:col>
      <xdr:colOff>62864</xdr:colOff>
      <xdr:row>59</xdr:row>
      <xdr:rowOff>44450</xdr:rowOff>
    </xdr:to>
    <xdr:cxnSp macro="">
      <xdr:nvCxnSpPr>
        <xdr:cNvPr id="789" name="直線コネクタ 788"/>
        <xdr:cNvCxnSpPr/>
      </xdr:nvCxnSpPr>
      <xdr:spPr>
        <a:xfrm flipV="1">
          <a:off x="22159595" y="9144254"/>
          <a:ext cx="1269" cy="1015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4081</xdr:rowOff>
    </xdr:from>
    <xdr:ext cx="534377" cy="259045"/>
    <xdr:sp macro="" textlink="">
      <xdr:nvSpPr>
        <xdr:cNvPr id="792" name="貸付金最大値テキスト"/>
        <xdr:cNvSpPr txBox="1"/>
      </xdr:nvSpPr>
      <xdr:spPr>
        <a:xfrm>
          <a:off x="22212300" y="891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57404</xdr:rowOff>
    </xdr:from>
    <xdr:to>
      <xdr:col>116</xdr:col>
      <xdr:colOff>152400</xdr:colOff>
      <xdr:row>53</xdr:row>
      <xdr:rowOff>57404</xdr:rowOff>
    </xdr:to>
    <xdr:cxnSp macro="">
      <xdr:nvCxnSpPr>
        <xdr:cNvPr id="793" name="直線コネクタ 792"/>
        <xdr:cNvCxnSpPr/>
      </xdr:nvCxnSpPr>
      <xdr:spPr>
        <a:xfrm>
          <a:off x="22072600" y="9144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51860</xdr:rowOff>
    </xdr:from>
    <xdr:to>
      <xdr:col>116</xdr:col>
      <xdr:colOff>63500</xdr:colOff>
      <xdr:row>58</xdr:row>
      <xdr:rowOff>112668</xdr:rowOff>
    </xdr:to>
    <xdr:cxnSp macro="">
      <xdr:nvCxnSpPr>
        <xdr:cNvPr id="794" name="直線コネクタ 793"/>
        <xdr:cNvCxnSpPr/>
      </xdr:nvCxnSpPr>
      <xdr:spPr>
        <a:xfrm>
          <a:off x="21323300" y="9481610"/>
          <a:ext cx="838200" cy="5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41019</xdr:rowOff>
    </xdr:from>
    <xdr:ext cx="469744" cy="259045"/>
    <xdr:sp macro="" textlink="">
      <xdr:nvSpPr>
        <xdr:cNvPr id="795" name="貸付金平均値テキスト"/>
        <xdr:cNvSpPr txBox="1"/>
      </xdr:nvSpPr>
      <xdr:spPr>
        <a:xfrm>
          <a:off x="22212300" y="998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62592</xdr:rowOff>
    </xdr:from>
    <xdr:to>
      <xdr:col>116</xdr:col>
      <xdr:colOff>114300</xdr:colOff>
      <xdr:row>58</xdr:row>
      <xdr:rowOff>164192</xdr:rowOff>
    </xdr:to>
    <xdr:sp macro="" textlink="">
      <xdr:nvSpPr>
        <xdr:cNvPr id="796" name="フローチャート: 判断 795"/>
        <xdr:cNvSpPr/>
      </xdr:nvSpPr>
      <xdr:spPr>
        <a:xfrm>
          <a:off x="221107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117335</xdr:rowOff>
    </xdr:from>
    <xdr:to>
      <xdr:col>111</xdr:col>
      <xdr:colOff>177800</xdr:colOff>
      <xdr:row>55</xdr:row>
      <xdr:rowOff>51860</xdr:rowOff>
    </xdr:to>
    <xdr:cxnSp macro="">
      <xdr:nvCxnSpPr>
        <xdr:cNvPr id="797" name="直線コネクタ 796"/>
        <xdr:cNvCxnSpPr/>
      </xdr:nvCxnSpPr>
      <xdr:spPr>
        <a:xfrm>
          <a:off x="20434300" y="9032735"/>
          <a:ext cx="889000" cy="4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54876</xdr:rowOff>
    </xdr:from>
    <xdr:to>
      <xdr:col>112</xdr:col>
      <xdr:colOff>38100</xdr:colOff>
      <xdr:row>58</xdr:row>
      <xdr:rowOff>156476</xdr:rowOff>
    </xdr:to>
    <xdr:sp macro="" textlink="">
      <xdr:nvSpPr>
        <xdr:cNvPr id="798" name="フローチャート: 判断 797"/>
        <xdr:cNvSpPr/>
      </xdr:nvSpPr>
      <xdr:spPr>
        <a:xfrm>
          <a:off x="21272500" y="99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147603</xdr:rowOff>
    </xdr:from>
    <xdr:ext cx="469744" cy="259045"/>
    <xdr:sp macro="" textlink="">
      <xdr:nvSpPr>
        <xdr:cNvPr id="799" name="テキスト ボックス 798"/>
        <xdr:cNvSpPr txBox="1"/>
      </xdr:nvSpPr>
      <xdr:spPr>
        <a:xfrm>
          <a:off x="21088428" y="1009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169456</xdr:rowOff>
    </xdr:from>
    <xdr:to>
      <xdr:col>107</xdr:col>
      <xdr:colOff>50800</xdr:colOff>
      <xdr:row>52</xdr:row>
      <xdr:rowOff>117335</xdr:rowOff>
    </xdr:to>
    <xdr:cxnSp macro="">
      <xdr:nvCxnSpPr>
        <xdr:cNvPr id="800" name="直線コネクタ 799"/>
        <xdr:cNvCxnSpPr/>
      </xdr:nvCxnSpPr>
      <xdr:spPr>
        <a:xfrm>
          <a:off x="19545300" y="8913406"/>
          <a:ext cx="889000" cy="1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39465</xdr:rowOff>
    </xdr:from>
    <xdr:to>
      <xdr:col>107</xdr:col>
      <xdr:colOff>101600</xdr:colOff>
      <xdr:row>58</xdr:row>
      <xdr:rowOff>141065</xdr:rowOff>
    </xdr:to>
    <xdr:sp macro="" textlink="">
      <xdr:nvSpPr>
        <xdr:cNvPr id="801" name="フローチャート: 判断 800"/>
        <xdr:cNvSpPr/>
      </xdr:nvSpPr>
      <xdr:spPr>
        <a:xfrm>
          <a:off x="203835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132192</xdr:rowOff>
    </xdr:from>
    <xdr:ext cx="469744" cy="259045"/>
    <xdr:sp macro="" textlink="">
      <xdr:nvSpPr>
        <xdr:cNvPr id="802" name="テキスト ボックス 801"/>
        <xdr:cNvSpPr txBox="1"/>
      </xdr:nvSpPr>
      <xdr:spPr>
        <a:xfrm>
          <a:off x="20199428" y="100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72492</xdr:rowOff>
    </xdr:from>
    <xdr:to>
      <xdr:col>102</xdr:col>
      <xdr:colOff>114300</xdr:colOff>
      <xdr:row>51</xdr:row>
      <xdr:rowOff>169456</xdr:rowOff>
    </xdr:to>
    <xdr:cxnSp macro="">
      <xdr:nvCxnSpPr>
        <xdr:cNvPr id="803" name="直線コネクタ 802"/>
        <xdr:cNvCxnSpPr/>
      </xdr:nvCxnSpPr>
      <xdr:spPr>
        <a:xfrm>
          <a:off x="18656300" y="8816442"/>
          <a:ext cx="8890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33769</xdr:rowOff>
    </xdr:from>
    <xdr:to>
      <xdr:col>102</xdr:col>
      <xdr:colOff>165100</xdr:colOff>
      <xdr:row>58</xdr:row>
      <xdr:rowOff>135369</xdr:rowOff>
    </xdr:to>
    <xdr:sp macro="" textlink="">
      <xdr:nvSpPr>
        <xdr:cNvPr id="804" name="フローチャート: 判断 803"/>
        <xdr:cNvSpPr/>
      </xdr:nvSpPr>
      <xdr:spPr>
        <a:xfrm>
          <a:off x="19494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126496</xdr:rowOff>
    </xdr:from>
    <xdr:ext cx="469744" cy="259045"/>
    <xdr:sp macro="" textlink="">
      <xdr:nvSpPr>
        <xdr:cNvPr id="805" name="テキスト ボックス 804"/>
        <xdr:cNvSpPr txBox="1"/>
      </xdr:nvSpPr>
      <xdr:spPr>
        <a:xfrm>
          <a:off x="19310428"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27616</xdr:rowOff>
    </xdr:from>
    <xdr:to>
      <xdr:col>98</xdr:col>
      <xdr:colOff>38100</xdr:colOff>
      <xdr:row>58</xdr:row>
      <xdr:rowOff>129216</xdr:rowOff>
    </xdr:to>
    <xdr:sp macro="" textlink="">
      <xdr:nvSpPr>
        <xdr:cNvPr id="806" name="フローチャート: 判断 805"/>
        <xdr:cNvSpPr/>
      </xdr:nvSpPr>
      <xdr:spPr>
        <a:xfrm>
          <a:off x="18605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120343</xdr:rowOff>
    </xdr:from>
    <xdr:ext cx="469744" cy="259045"/>
    <xdr:sp macro="" textlink="">
      <xdr:nvSpPr>
        <xdr:cNvPr id="807" name="テキスト ボックス 806"/>
        <xdr:cNvSpPr txBox="1"/>
      </xdr:nvSpPr>
      <xdr:spPr>
        <a:xfrm>
          <a:off x="18421428"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61868</xdr:rowOff>
    </xdr:from>
    <xdr:to>
      <xdr:col>116</xdr:col>
      <xdr:colOff>114300</xdr:colOff>
      <xdr:row>58</xdr:row>
      <xdr:rowOff>163468</xdr:rowOff>
    </xdr:to>
    <xdr:sp macro="" textlink="">
      <xdr:nvSpPr>
        <xdr:cNvPr id="813" name="楕円 812"/>
        <xdr:cNvSpPr/>
      </xdr:nvSpPr>
      <xdr:spPr>
        <a:xfrm>
          <a:off x="22110700" y="1000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21245</xdr:rowOff>
    </xdr:from>
    <xdr:ext cx="469744" cy="259045"/>
    <xdr:sp macro="" textlink="">
      <xdr:nvSpPr>
        <xdr:cNvPr id="814" name="貸付金該当値テキスト"/>
        <xdr:cNvSpPr txBox="1"/>
      </xdr:nvSpPr>
      <xdr:spPr>
        <a:xfrm>
          <a:off x="22212300" y="97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1060</xdr:rowOff>
    </xdr:from>
    <xdr:to>
      <xdr:col>112</xdr:col>
      <xdr:colOff>38100</xdr:colOff>
      <xdr:row>55</xdr:row>
      <xdr:rowOff>102660</xdr:rowOff>
    </xdr:to>
    <xdr:sp macro="" textlink="">
      <xdr:nvSpPr>
        <xdr:cNvPr id="815" name="楕円 814"/>
        <xdr:cNvSpPr/>
      </xdr:nvSpPr>
      <xdr:spPr>
        <a:xfrm>
          <a:off x="21272500" y="94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119187</xdr:rowOff>
    </xdr:from>
    <xdr:ext cx="534377" cy="259045"/>
    <xdr:sp macro="" textlink="">
      <xdr:nvSpPr>
        <xdr:cNvPr id="816" name="テキスト ボックス 815"/>
        <xdr:cNvSpPr txBox="1"/>
      </xdr:nvSpPr>
      <xdr:spPr>
        <a:xfrm>
          <a:off x="21056111" y="92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66535</xdr:rowOff>
    </xdr:from>
    <xdr:to>
      <xdr:col>107</xdr:col>
      <xdr:colOff>101600</xdr:colOff>
      <xdr:row>52</xdr:row>
      <xdr:rowOff>168135</xdr:rowOff>
    </xdr:to>
    <xdr:sp macro="" textlink="">
      <xdr:nvSpPr>
        <xdr:cNvPr id="817" name="楕円 816"/>
        <xdr:cNvSpPr/>
      </xdr:nvSpPr>
      <xdr:spPr>
        <a:xfrm>
          <a:off x="20383500" y="89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13212</xdr:rowOff>
    </xdr:from>
    <xdr:ext cx="534377" cy="259045"/>
    <xdr:sp macro="" textlink="">
      <xdr:nvSpPr>
        <xdr:cNvPr id="818" name="テキスト ボックス 817"/>
        <xdr:cNvSpPr txBox="1"/>
      </xdr:nvSpPr>
      <xdr:spPr>
        <a:xfrm>
          <a:off x="20167111" y="87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118656</xdr:rowOff>
    </xdr:from>
    <xdr:to>
      <xdr:col>102</xdr:col>
      <xdr:colOff>165100</xdr:colOff>
      <xdr:row>52</xdr:row>
      <xdr:rowOff>48806</xdr:rowOff>
    </xdr:to>
    <xdr:sp macro="" textlink="">
      <xdr:nvSpPr>
        <xdr:cNvPr id="819" name="楕円 818"/>
        <xdr:cNvSpPr/>
      </xdr:nvSpPr>
      <xdr:spPr>
        <a:xfrm>
          <a:off x="19494500" y="88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65333</xdr:rowOff>
    </xdr:from>
    <xdr:ext cx="534377" cy="259045"/>
    <xdr:sp macro="" textlink="">
      <xdr:nvSpPr>
        <xdr:cNvPr id="820" name="テキスト ボックス 819"/>
        <xdr:cNvSpPr txBox="1"/>
      </xdr:nvSpPr>
      <xdr:spPr>
        <a:xfrm>
          <a:off x="19278111" y="863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21692</xdr:rowOff>
    </xdr:from>
    <xdr:to>
      <xdr:col>98</xdr:col>
      <xdr:colOff>38100</xdr:colOff>
      <xdr:row>51</xdr:row>
      <xdr:rowOff>123292</xdr:rowOff>
    </xdr:to>
    <xdr:sp macro="" textlink="">
      <xdr:nvSpPr>
        <xdr:cNvPr id="821" name="楕円 820"/>
        <xdr:cNvSpPr/>
      </xdr:nvSpPr>
      <xdr:spPr>
        <a:xfrm>
          <a:off x="18605500" y="87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139819</xdr:rowOff>
    </xdr:from>
    <xdr:ext cx="534377" cy="259045"/>
    <xdr:sp macro="" textlink="">
      <xdr:nvSpPr>
        <xdr:cNvPr id="822" name="テキスト ボックス 821"/>
        <xdr:cNvSpPr txBox="1"/>
      </xdr:nvSpPr>
      <xdr:spPr>
        <a:xfrm>
          <a:off x="18389111" y="854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9" name="直線コネクタ 848"/>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50"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51" name="直線コネクタ 850"/>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2"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3" name="直線コネクタ 852"/>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89326</xdr:rowOff>
    </xdr:from>
    <xdr:to>
      <xdr:col>116</xdr:col>
      <xdr:colOff>63500</xdr:colOff>
      <xdr:row>74</xdr:row>
      <xdr:rowOff>106782</xdr:rowOff>
    </xdr:to>
    <xdr:cxnSp macro="">
      <xdr:nvCxnSpPr>
        <xdr:cNvPr id="854" name="直線コネクタ 853"/>
        <xdr:cNvCxnSpPr/>
      </xdr:nvCxnSpPr>
      <xdr:spPr>
        <a:xfrm>
          <a:off x="21323300" y="12776626"/>
          <a:ext cx="8382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5"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6" name="フローチャート: 判断 855"/>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89326</xdr:rowOff>
    </xdr:from>
    <xdr:to>
      <xdr:col>111</xdr:col>
      <xdr:colOff>177800</xdr:colOff>
      <xdr:row>74</xdr:row>
      <xdr:rowOff>153808</xdr:rowOff>
    </xdr:to>
    <xdr:cxnSp macro="">
      <xdr:nvCxnSpPr>
        <xdr:cNvPr id="857" name="直線コネクタ 856"/>
        <xdr:cNvCxnSpPr/>
      </xdr:nvCxnSpPr>
      <xdr:spPr>
        <a:xfrm flipV="1">
          <a:off x="20434300" y="12776626"/>
          <a:ext cx="8890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8" name="フローチャート: 判断 857"/>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9" name="テキスト ボックス 858"/>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153808</xdr:rowOff>
    </xdr:from>
    <xdr:to>
      <xdr:col>107</xdr:col>
      <xdr:colOff>50800</xdr:colOff>
      <xdr:row>75</xdr:row>
      <xdr:rowOff>68605</xdr:rowOff>
    </xdr:to>
    <xdr:cxnSp macro="">
      <xdr:nvCxnSpPr>
        <xdr:cNvPr id="860" name="直線コネクタ 859"/>
        <xdr:cNvCxnSpPr/>
      </xdr:nvCxnSpPr>
      <xdr:spPr>
        <a:xfrm flipV="1">
          <a:off x="19545300" y="12841108"/>
          <a:ext cx="8890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61" name="フローチャート: 判断 860"/>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2" name="テキスト ボックス 861"/>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68605</xdr:rowOff>
    </xdr:from>
    <xdr:to>
      <xdr:col>102</xdr:col>
      <xdr:colOff>114300</xdr:colOff>
      <xdr:row>75</xdr:row>
      <xdr:rowOff>95727</xdr:rowOff>
    </xdr:to>
    <xdr:cxnSp macro="">
      <xdr:nvCxnSpPr>
        <xdr:cNvPr id="863" name="直線コネクタ 862"/>
        <xdr:cNvCxnSpPr/>
      </xdr:nvCxnSpPr>
      <xdr:spPr>
        <a:xfrm flipV="1">
          <a:off x="18656300" y="12927355"/>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4" name="フローチャート: 判断 863"/>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5" name="テキスト ボックス 864"/>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6" name="フローチャート: 判断 865"/>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7" name="テキスト ボックス 866"/>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55982</xdr:rowOff>
    </xdr:from>
    <xdr:to>
      <xdr:col>116</xdr:col>
      <xdr:colOff>114300</xdr:colOff>
      <xdr:row>74</xdr:row>
      <xdr:rowOff>157582</xdr:rowOff>
    </xdr:to>
    <xdr:sp macro="" textlink="">
      <xdr:nvSpPr>
        <xdr:cNvPr id="873" name="楕円 872"/>
        <xdr:cNvSpPr/>
      </xdr:nvSpPr>
      <xdr:spPr>
        <a:xfrm>
          <a:off x="22110700" y="127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78859</xdr:rowOff>
    </xdr:from>
    <xdr:ext cx="534377" cy="259045"/>
    <xdr:sp macro="" textlink="">
      <xdr:nvSpPr>
        <xdr:cNvPr id="874" name="繰出金該当値テキスト"/>
        <xdr:cNvSpPr txBox="1"/>
      </xdr:nvSpPr>
      <xdr:spPr>
        <a:xfrm>
          <a:off x="22212300" y="125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38526</xdr:rowOff>
    </xdr:from>
    <xdr:to>
      <xdr:col>112</xdr:col>
      <xdr:colOff>38100</xdr:colOff>
      <xdr:row>74</xdr:row>
      <xdr:rowOff>140126</xdr:rowOff>
    </xdr:to>
    <xdr:sp macro="" textlink="">
      <xdr:nvSpPr>
        <xdr:cNvPr id="875" name="楕円 874"/>
        <xdr:cNvSpPr/>
      </xdr:nvSpPr>
      <xdr:spPr>
        <a:xfrm>
          <a:off x="21272500" y="127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156653</xdr:rowOff>
    </xdr:from>
    <xdr:ext cx="534377" cy="259045"/>
    <xdr:sp macro="" textlink="">
      <xdr:nvSpPr>
        <xdr:cNvPr id="876" name="テキスト ボックス 875"/>
        <xdr:cNvSpPr txBox="1"/>
      </xdr:nvSpPr>
      <xdr:spPr>
        <a:xfrm>
          <a:off x="21056111" y="125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103008</xdr:rowOff>
    </xdr:from>
    <xdr:to>
      <xdr:col>107</xdr:col>
      <xdr:colOff>101600</xdr:colOff>
      <xdr:row>75</xdr:row>
      <xdr:rowOff>33158</xdr:rowOff>
    </xdr:to>
    <xdr:sp macro="" textlink="">
      <xdr:nvSpPr>
        <xdr:cNvPr id="877" name="楕円 876"/>
        <xdr:cNvSpPr/>
      </xdr:nvSpPr>
      <xdr:spPr>
        <a:xfrm>
          <a:off x="20383500" y="127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49685</xdr:rowOff>
    </xdr:from>
    <xdr:ext cx="534377" cy="259045"/>
    <xdr:sp macro="" textlink="">
      <xdr:nvSpPr>
        <xdr:cNvPr id="878" name="テキスト ボックス 877"/>
        <xdr:cNvSpPr txBox="1"/>
      </xdr:nvSpPr>
      <xdr:spPr>
        <a:xfrm>
          <a:off x="20167111" y="125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17805</xdr:rowOff>
    </xdr:from>
    <xdr:to>
      <xdr:col>102</xdr:col>
      <xdr:colOff>165100</xdr:colOff>
      <xdr:row>75</xdr:row>
      <xdr:rowOff>119405</xdr:rowOff>
    </xdr:to>
    <xdr:sp macro="" textlink="">
      <xdr:nvSpPr>
        <xdr:cNvPr id="879" name="楕円 878"/>
        <xdr:cNvSpPr/>
      </xdr:nvSpPr>
      <xdr:spPr>
        <a:xfrm>
          <a:off x="19494500" y="128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135932</xdr:rowOff>
    </xdr:from>
    <xdr:ext cx="534377" cy="259045"/>
    <xdr:sp macro="" textlink="">
      <xdr:nvSpPr>
        <xdr:cNvPr id="880" name="テキスト ボックス 879"/>
        <xdr:cNvSpPr txBox="1"/>
      </xdr:nvSpPr>
      <xdr:spPr>
        <a:xfrm>
          <a:off x="19278111" y="126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44927</xdr:rowOff>
    </xdr:from>
    <xdr:to>
      <xdr:col>98</xdr:col>
      <xdr:colOff>38100</xdr:colOff>
      <xdr:row>75</xdr:row>
      <xdr:rowOff>146527</xdr:rowOff>
    </xdr:to>
    <xdr:sp macro="" textlink="">
      <xdr:nvSpPr>
        <xdr:cNvPr id="881" name="楕円 880"/>
        <xdr:cNvSpPr/>
      </xdr:nvSpPr>
      <xdr:spPr>
        <a:xfrm>
          <a:off x="18605500" y="129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163054</xdr:rowOff>
    </xdr:from>
    <xdr:ext cx="534377" cy="259045"/>
    <xdr:sp macro="" textlink="">
      <xdr:nvSpPr>
        <xdr:cNvPr id="882" name="テキスト ボックス 881"/>
        <xdr:cNvSpPr txBox="1"/>
      </xdr:nvSpPr>
      <xdr:spPr>
        <a:xfrm>
          <a:off x="18389111" y="126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6" name="テキスト ボックス 89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8" name="テキスト ボックス 89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0" name="テキスト ボックス 89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2" name="テキスト ボックス 90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6" name="直線コネクタ 905"/>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7"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9"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10" name="直線コネクタ 909"/>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2"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3" name="フローチャート: 判断 912"/>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5" name="フローチャート: 判断 914"/>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6" name="テキスト ボックス 915"/>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8" name="フローチャート: 判断 917"/>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9" name="テキスト ボックス 918"/>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21" name="フローチャート: 判断 920"/>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2" name="テキスト ボックス 921"/>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3" name="フローチャート: 判断 922"/>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4" name="テキスト ボックス 923"/>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31"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3" name="テキスト ボックス 932"/>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9" name="テキスト ボックス 93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135,900</a:t>
          </a:r>
          <a:r>
            <a:rPr kumimoji="1" lang="ja-JP" altLang="en-US" sz="1300">
              <a:latin typeface="ＭＳ Ｐゴシック" panose="020B0600070205080204" pitchFamily="50" charset="-128"/>
              <a:ea typeface="ＭＳ Ｐゴシック" panose="020B0600070205080204" pitchFamily="50" charset="-128"/>
            </a:rPr>
            <a:t>円と、類似団体平均と比べ高い水準で推移している。これは、市内に私立幼稚園が１園あるものの公立保育園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園を市営で運営していること、また消防署も複数の市町村による広域設置ではなく、単独で運営していることにより、職員数が類似団体平均より多いためである。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・普通建設事業費の住民一人当たりの金額が、類似団体と比べて高くなっている原因は、平成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年度に学校給食施設整備事業や清水小学校改築事業（最終年度）、下ノ加江防災拠点施設整備事業、下川口保育園新築事業、ジョン万資料館改修等事業といった大型事業を実施したことによるもの。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・貸付金の住民一人当たりの金額が対前年度比で大幅に低くなった原因は、清水第三土地区画整理組合への貸付金</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2,996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円が皆減となったため。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14,032
13,971
266.34
10,817,258
10,622,182
106,832
5,172,759
16,020,995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18.9
150.8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86932</xdr:rowOff>
    </xdr:from>
    <xdr:to>
      <xdr:col>24</xdr:col>
      <xdr:colOff>63500</xdr:colOff>
      <xdr:row>33</xdr:row>
      <xdr:rowOff>91884</xdr:rowOff>
    </xdr:to>
    <xdr:cxnSp macro="">
      <xdr:nvCxnSpPr>
        <xdr:cNvPr id="61" name="直線コネクタ 60"/>
        <xdr:cNvCxnSpPr/>
      </xdr:nvCxnSpPr>
      <xdr:spPr>
        <a:xfrm flipV="1">
          <a:off x="3797300" y="5744782"/>
          <a:ext cx="8382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156464</xdr:rowOff>
    </xdr:from>
    <xdr:to>
      <xdr:col>19</xdr:col>
      <xdr:colOff>177800</xdr:colOff>
      <xdr:row>33</xdr:row>
      <xdr:rowOff>91884</xdr:rowOff>
    </xdr:to>
    <xdr:cxnSp macro="">
      <xdr:nvCxnSpPr>
        <xdr:cNvPr id="64" name="直線コネクタ 63"/>
        <xdr:cNvCxnSpPr/>
      </xdr:nvCxnSpPr>
      <xdr:spPr>
        <a:xfrm>
          <a:off x="2908300" y="5642864"/>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156464</xdr:rowOff>
    </xdr:from>
    <xdr:to>
      <xdr:col>15</xdr:col>
      <xdr:colOff>50800</xdr:colOff>
      <xdr:row>33</xdr:row>
      <xdr:rowOff>16066</xdr:rowOff>
    </xdr:to>
    <xdr:cxnSp macro="">
      <xdr:nvCxnSpPr>
        <xdr:cNvPr id="67" name="直線コネクタ 66"/>
        <xdr:cNvCxnSpPr/>
      </xdr:nvCxnSpPr>
      <xdr:spPr>
        <a:xfrm flipV="1">
          <a:off x="2019300" y="5642864"/>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156464</xdr:rowOff>
    </xdr:from>
    <xdr:to>
      <xdr:col>10</xdr:col>
      <xdr:colOff>114300</xdr:colOff>
      <xdr:row>33</xdr:row>
      <xdr:rowOff>16066</xdr:rowOff>
    </xdr:to>
    <xdr:cxnSp macro="">
      <xdr:nvCxnSpPr>
        <xdr:cNvPr id="70" name="直線コネクタ 69"/>
        <xdr:cNvCxnSpPr/>
      </xdr:nvCxnSpPr>
      <xdr:spPr>
        <a:xfrm>
          <a:off x="1130300" y="5642864"/>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36132</xdr:rowOff>
    </xdr:from>
    <xdr:to>
      <xdr:col>24</xdr:col>
      <xdr:colOff>114300</xdr:colOff>
      <xdr:row>33</xdr:row>
      <xdr:rowOff>137732</xdr:rowOff>
    </xdr:to>
    <xdr:sp macro="" textlink="">
      <xdr:nvSpPr>
        <xdr:cNvPr id="80" name="楕円 79"/>
        <xdr:cNvSpPr/>
      </xdr:nvSpPr>
      <xdr:spPr>
        <a:xfrm>
          <a:off x="4584700" y="56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59009</xdr:rowOff>
    </xdr:from>
    <xdr:ext cx="469744" cy="259045"/>
    <xdr:sp macro="" textlink="">
      <xdr:nvSpPr>
        <xdr:cNvPr id="81" name="議会費該当値テキスト"/>
        <xdr:cNvSpPr txBox="1"/>
      </xdr:nvSpPr>
      <xdr:spPr>
        <a:xfrm>
          <a:off x="4686300" y="55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41084</xdr:rowOff>
    </xdr:from>
    <xdr:to>
      <xdr:col>20</xdr:col>
      <xdr:colOff>38100</xdr:colOff>
      <xdr:row>33</xdr:row>
      <xdr:rowOff>142684</xdr:rowOff>
    </xdr:to>
    <xdr:sp macro="" textlink="">
      <xdr:nvSpPr>
        <xdr:cNvPr id="82" name="楕円 81"/>
        <xdr:cNvSpPr/>
      </xdr:nvSpPr>
      <xdr:spPr>
        <a:xfrm>
          <a:off x="3746500" y="5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159211</xdr:rowOff>
    </xdr:from>
    <xdr:ext cx="469744" cy="259045"/>
    <xdr:sp macro="" textlink="">
      <xdr:nvSpPr>
        <xdr:cNvPr id="83" name="テキスト ボックス 82"/>
        <xdr:cNvSpPr txBox="1"/>
      </xdr:nvSpPr>
      <xdr:spPr>
        <a:xfrm>
          <a:off x="3562428" y="54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105664</xdr:rowOff>
    </xdr:from>
    <xdr:to>
      <xdr:col>15</xdr:col>
      <xdr:colOff>101600</xdr:colOff>
      <xdr:row>33</xdr:row>
      <xdr:rowOff>35814</xdr:rowOff>
    </xdr:to>
    <xdr:sp macro="" textlink="">
      <xdr:nvSpPr>
        <xdr:cNvPr id="84" name="楕円 83"/>
        <xdr:cNvSpPr/>
      </xdr:nvSpPr>
      <xdr:spPr>
        <a:xfrm>
          <a:off x="2857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52341</xdr:rowOff>
    </xdr:from>
    <xdr:ext cx="469744" cy="259045"/>
    <xdr:sp macro="" textlink="">
      <xdr:nvSpPr>
        <xdr:cNvPr id="85" name="テキスト ボックス 84"/>
        <xdr:cNvSpPr txBox="1"/>
      </xdr:nvSpPr>
      <xdr:spPr>
        <a:xfrm>
          <a:off x="2673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136716</xdr:rowOff>
    </xdr:from>
    <xdr:to>
      <xdr:col>10</xdr:col>
      <xdr:colOff>165100</xdr:colOff>
      <xdr:row>33</xdr:row>
      <xdr:rowOff>66866</xdr:rowOff>
    </xdr:to>
    <xdr:sp macro="" textlink="">
      <xdr:nvSpPr>
        <xdr:cNvPr id="86" name="楕円 85"/>
        <xdr:cNvSpPr/>
      </xdr:nvSpPr>
      <xdr:spPr>
        <a:xfrm>
          <a:off x="1968500" y="56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83393</xdr:rowOff>
    </xdr:from>
    <xdr:ext cx="469744" cy="259045"/>
    <xdr:sp macro="" textlink="">
      <xdr:nvSpPr>
        <xdr:cNvPr id="87" name="テキスト ボックス 86"/>
        <xdr:cNvSpPr txBox="1"/>
      </xdr:nvSpPr>
      <xdr:spPr>
        <a:xfrm>
          <a:off x="1784428" y="539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105664</xdr:rowOff>
    </xdr:from>
    <xdr:to>
      <xdr:col>6</xdr:col>
      <xdr:colOff>38100</xdr:colOff>
      <xdr:row>33</xdr:row>
      <xdr:rowOff>35814</xdr:rowOff>
    </xdr:to>
    <xdr:sp macro="" textlink="">
      <xdr:nvSpPr>
        <xdr:cNvPr id="88" name="楕円 87"/>
        <xdr:cNvSpPr/>
      </xdr:nvSpPr>
      <xdr:spPr>
        <a:xfrm>
          <a:off x="1079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52341</xdr:rowOff>
    </xdr:from>
    <xdr:ext cx="469744" cy="259045"/>
    <xdr:sp macro="" textlink="">
      <xdr:nvSpPr>
        <xdr:cNvPr id="89" name="テキスト ボックス 88"/>
        <xdr:cNvSpPr txBox="1"/>
      </xdr:nvSpPr>
      <xdr:spPr>
        <a:xfrm>
          <a:off x="895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71372</xdr:rowOff>
    </xdr:from>
    <xdr:to>
      <xdr:col>24</xdr:col>
      <xdr:colOff>63500</xdr:colOff>
      <xdr:row>56</xdr:row>
      <xdr:rowOff>72053</xdr:rowOff>
    </xdr:to>
    <xdr:cxnSp macro="">
      <xdr:nvCxnSpPr>
        <xdr:cNvPr id="116" name="直線コネクタ 115"/>
        <xdr:cNvCxnSpPr/>
      </xdr:nvCxnSpPr>
      <xdr:spPr>
        <a:xfrm flipV="1">
          <a:off x="3797300" y="9672572"/>
          <a:ext cx="8382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26561</xdr:rowOff>
    </xdr:from>
    <xdr:to>
      <xdr:col>19</xdr:col>
      <xdr:colOff>177800</xdr:colOff>
      <xdr:row>56</xdr:row>
      <xdr:rowOff>72053</xdr:rowOff>
    </xdr:to>
    <xdr:cxnSp macro="">
      <xdr:nvCxnSpPr>
        <xdr:cNvPr id="119" name="直線コネクタ 118"/>
        <xdr:cNvCxnSpPr/>
      </xdr:nvCxnSpPr>
      <xdr:spPr>
        <a:xfrm>
          <a:off x="2908300" y="9627761"/>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109287</xdr:rowOff>
    </xdr:from>
    <xdr:to>
      <xdr:col>15</xdr:col>
      <xdr:colOff>50800</xdr:colOff>
      <xdr:row>56</xdr:row>
      <xdr:rowOff>26561</xdr:rowOff>
    </xdr:to>
    <xdr:cxnSp macro="">
      <xdr:nvCxnSpPr>
        <xdr:cNvPr id="122" name="直線コネクタ 121"/>
        <xdr:cNvCxnSpPr/>
      </xdr:nvCxnSpPr>
      <xdr:spPr>
        <a:xfrm>
          <a:off x="2019300" y="9539037"/>
          <a:ext cx="889000" cy="8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109287</xdr:rowOff>
    </xdr:from>
    <xdr:to>
      <xdr:col>10</xdr:col>
      <xdr:colOff>114300</xdr:colOff>
      <xdr:row>56</xdr:row>
      <xdr:rowOff>116995</xdr:rowOff>
    </xdr:to>
    <xdr:cxnSp macro="">
      <xdr:nvCxnSpPr>
        <xdr:cNvPr id="125" name="直線コネクタ 124"/>
        <xdr:cNvCxnSpPr/>
      </xdr:nvCxnSpPr>
      <xdr:spPr>
        <a:xfrm flipV="1">
          <a:off x="1130300" y="9539037"/>
          <a:ext cx="889000" cy="1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20572</xdr:rowOff>
    </xdr:from>
    <xdr:to>
      <xdr:col>24</xdr:col>
      <xdr:colOff>114300</xdr:colOff>
      <xdr:row>56</xdr:row>
      <xdr:rowOff>122172</xdr:rowOff>
    </xdr:to>
    <xdr:sp macro="" textlink="">
      <xdr:nvSpPr>
        <xdr:cNvPr id="135" name="楕円 134"/>
        <xdr:cNvSpPr/>
      </xdr:nvSpPr>
      <xdr:spPr>
        <a:xfrm>
          <a:off x="4584700" y="962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43449</xdr:rowOff>
    </xdr:from>
    <xdr:ext cx="534377" cy="259045"/>
    <xdr:sp macro="" textlink="">
      <xdr:nvSpPr>
        <xdr:cNvPr id="136" name="総務費該当値テキスト"/>
        <xdr:cNvSpPr txBox="1"/>
      </xdr:nvSpPr>
      <xdr:spPr>
        <a:xfrm>
          <a:off x="4686300" y="947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21253</xdr:rowOff>
    </xdr:from>
    <xdr:to>
      <xdr:col>20</xdr:col>
      <xdr:colOff>38100</xdr:colOff>
      <xdr:row>56</xdr:row>
      <xdr:rowOff>122853</xdr:rowOff>
    </xdr:to>
    <xdr:sp macro="" textlink="">
      <xdr:nvSpPr>
        <xdr:cNvPr id="137" name="楕円 136"/>
        <xdr:cNvSpPr/>
      </xdr:nvSpPr>
      <xdr:spPr>
        <a:xfrm>
          <a:off x="3746500" y="96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139380</xdr:rowOff>
    </xdr:from>
    <xdr:ext cx="534377" cy="259045"/>
    <xdr:sp macro="" textlink="">
      <xdr:nvSpPr>
        <xdr:cNvPr id="138" name="テキスト ボックス 137"/>
        <xdr:cNvSpPr txBox="1"/>
      </xdr:nvSpPr>
      <xdr:spPr>
        <a:xfrm>
          <a:off x="3530111" y="93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147211</xdr:rowOff>
    </xdr:from>
    <xdr:to>
      <xdr:col>15</xdr:col>
      <xdr:colOff>101600</xdr:colOff>
      <xdr:row>56</xdr:row>
      <xdr:rowOff>77361</xdr:rowOff>
    </xdr:to>
    <xdr:sp macro="" textlink="">
      <xdr:nvSpPr>
        <xdr:cNvPr id="139" name="楕円 138"/>
        <xdr:cNvSpPr/>
      </xdr:nvSpPr>
      <xdr:spPr>
        <a:xfrm>
          <a:off x="2857500" y="95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93888</xdr:rowOff>
    </xdr:from>
    <xdr:ext cx="534377" cy="259045"/>
    <xdr:sp macro="" textlink="">
      <xdr:nvSpPr>
        <xdr:cNvPr id="140" name="テキスト ボックス 139"/>
        <xdr:cNvSpPr txBox="1"/>
      </xdr:nvSpPr>
      <xdr:spPr>
        <a:xfrm>
          <a:off x="2641111" y="93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58487</xdr:rowOff>
    </xdr:from>
    <xdr:to>
      <xdr:col>10</xdr:col>
      <xdr:colOff>165100</xdr:colOff>
      <xdr:row>55</xdr:row>
      <xdr:rowOff>160087</xdr:rowOff>
    </xdr:to>
    <xdr:sp macro="" textlink="">
      <xdr:nvSpPr>
        <xdr:cNvPr id="141" name="楕円 140"/>
        <xdr:cNvSpPr/>
      </xdr:nvSpPr>
      <xdr:spPr>
        <a:xfrm>
          <a:off x="1968500" y="94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5164</xdr:rowOff>
    </xdr:from>
    <xdr:ext cx="599010" cy="259045"/>
    <xdr:sp macro="" textlink="">
      <xdr:nvSpPr>
        <xdr:cNvPr id="142" name="テキスト ボックス 141"/>
        <xdr:cNvSpPr txBox="1"/>
      </xdr:nvSpPr>
      <xdr:spPr>
        <a:xfrm>
          <a:off x="1719795" y="926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66195</xdr:rowOff>
    </xdr:from>
    <xdr:to>
      <xdr:col>6</xdr:col>
      <xdr:colOff>38100</xdr:colOff>
      <xdr:row>56</xdr:row>
      <xdr:rowOff>167795</xdr:rowOff>
    </xdr:to>
    <xdr:sp macro="" textlink="">
      <xdr:nvSpPr>
        <xdr:cNvPr id="143" name="楕円 142"/>
        <xdr:cNvSpPr/>
      </xdr:nvSpPr>
      <xdr:spPr>
        <a:xfrm>
          <a:off x="1079500" y="96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158922</xdr:rowOff>
    </xdr:from>
    <xdr:ext cx="534377" cy="259045"/>
    <xdr:sp macro="" textlink="">
      <xdr:nvSpPr>
        <xdr:cNvPr id="144" name="テキスト ボックス 143"/>
        <xdr:cNvSpPr txBox="1"/>
      </xdr:nvSpPr>
      <xdr:spPr>
        <a:xfrm>
          <a:off x="863111" y="97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70556</xdr:rowOff>
    </xdr:from>
    <xdr:to>
      <xdr:col>24</xdr:col>
      <xdr:colOff>63500</xdr:colOff>
      <xdr:row>74</xdr:row>
      <xdr:rowOff>87092</xdr:rowOff>
    </xdr:to>
    <xdr:cxnSp macro="">
      <xdr:nvCxnSpPr>
        <xdr:cNvPr id="174" name="直線コネクタ 173"/>
        <xdr:cNvCxnSpPr/>
      </xdr:nvCxnSpPr>
      <xdr:spPr>
        <a:xfrm flipV="1">
          <a:off x="3797300" y="12757856"/>
          <a:ext cx="8382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87092</xdr:rowOff>
    </xdr:from>
    <xdr:to>
      <xdr:col>19</xdr:col>
      <xdr:colOff>177800</xdr:colOff>
      <xdr:row>74</xdr:row>
      <xdr:rowOff>96708</xdr:rowOff>
    </xdr:to>
    <xdr:cxnSp macro="">
      <xdr:nvCxnSpPr>
        <xdr:cNvPr id="177" name="直線コネクタ 176"/>
        <xdr:cNvCxnSpPr/>
      </xdr:nvCxnSpPr>
      <xdr:spPr>
        <a:xfrm flipV="1">
          <a:off x="2908300" y="12774392"/>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81963</xdr:rowOff>
    </xdr:from>
    <xdr:to>
      <xdr:col>15</xdr:col>
      <xdr:colOff>50800</xdr:colOff>
      <xdr:row>74</xdr:row>
      <xdr:rowOff>96708</xdr:rowOff>
    </xdr:to>
    <xdr:cxnSp macro="">
      <xdr:nvCxnSpPr>
        <xdr:cNvPr id="180" name="直線コネクタ 179"/>
        <xdr:cNvCxnSpPr/>
      </xdr:nvCxnSpPr>
      <xdr:spPr>
        <a:xfrm>
          <a:off x="2019300" y="12597813"/>
          <a:ext cx="889000" cy="1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81963</xdr:rowOff>
    </xdr:from>
    <xdr:to>
      <xdr:col>10</xdr:col>
      <xdr:colOff>114300</xdr:colOff>
      <xdr:row>75</xdr:row>
      <xdr:rowOff>48154</xdr:rowOff>
    </xdr:to>
    <xdr:cxnSp macro="">
      <xdr:nvCxnSpPr>
        <xdr:cNvPr id="183" name="直線コネクタ 182"/>
        <xdr:cNvCxnSpPr/>
      </xdr:nvCxnSpPr>
      <xdr:spPr>
        <a:xfrm flipV="1">
          <a:off x="1130300" y="12597813"/>
          <a:ext cx="889000" cy="3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19756</xdr:rowOff>
    </xdr:from>
    <xdr:to>
      <xdr:col>24</xdr:col>
      <xdr:colOff>114300</xdr:colOff>
      <xdr:row>74</xdr:row>
      <xdr:rowOff>121356</xdr:rowOff>
    </xdr:to>
    <xdr:sp macro="" textlink="">
      <xdr:nvSpPr>
        <xdr:cNvPr id="193" name="楕円 192"/>
        <xdr:cNvSpPr/>
      </xdr:nvSpPr>
      <xdr:spPr>
        <a:xfrm>
          <a:off x="4584700" y="127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42633</xdr:rowOff>
    </xdr:from>
    <xdr:ext cx="599010" cy="259045"/>
    <xdr:sp macro="" textlink="">
      <xdr:nvSpPr>
        <xdr:cNvPr id="194" name="民生費該当値テキスト"/>
        <xdr:cNvSpPr txBox="1"/>
      </xdr:nvSpPr>
      <xdr:spPr>
        <a:xfrm>
          <a:off x="4686300" y="1255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36292</xdr:rowOff>
    </xdr:from>
    <xdr:to>
      <xdr:col>20</xdr:col>
      <xdr:colOff>38100</xdr:colOff>
      <xdr:row>74</xdr:row>
      <xdr:rowOff>137892</xdr:rowOff>
    </xdr:to>
    <xdr:sp macro="" textlink="">
      <xdr:nvSpPr>
        <xdr:cNvPr id="195" name="楕円 194"/>
        <xdr:cNvSpPr/>
      </xdr:nvSpPr>
      <xdr:spPr>
        <a:xfrm>
          <a:off x="3746500" y="127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154419</xdr:rowOff>
    </xdr:from>
    <xdr:ext cx="599010" cy="259045"/>
    <xdr:sp macro="" textlink="">
      <xdr:nvSpPr>
        <xdr:cNvPr id="196" name="テキスト ボックス 195"/>
        <xdr:cNvSpPr txBox="1"/>
      </xdr:nvSpPr>
      <xdr:spPr>
        <a:xfrm>
          <a:off x="3497795" y="12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45908</xdr:rowOff>
    </xdr:from>
    <xdr:to>
      <xdr:col>15</xdr:col>
      <xdr:colOff>101600</xdr:colOff>
      <xdr:row>74</xdr:row>
      <xdr:rowOff>147508</xdr:rowOff>
    </xdr:to>
    <xdr:sp macro="" textlink="">
      <xdr:nvSpPr>
        <xdr:cNvPr id="197" name="楕円 196"/>
        <xdr:cNvSpPr/>
      </xdr:nvSpPr>
      <xdr:spPr>
        <a:xfrm>
          <a:off x="2857500" y="12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164035</xdr:rowOff>
    </xdr:from>
    <xdr:ext cx="599010" cy="259045"/>
    <xdr:sp macro="" textlink="">
      <xdr:nvSpPr>
        <xdr:cNvPr id="198" name="テキスト ボックス 197"/>
        <xdr:cNvSpPr txBox="1"/>
      </xdr:nvSpPr>
      <xdr:spPr>
        <a:xfrm>
          <a:off x="2608795" y="1250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31163</xdr:rowOff>
    </xdr:from>
    <xdr:to>
      <xdr:col>10</xdr:col>
      <xdr:colOff>165100</xdr:colOff>
      <xdr:row>73</xdr:row>
      <xdr:rowOff>132763</xdr:rowOff>
    </xdr:to>
    <xdr:sp macro="" textlink="">
      <xdr:nvSpPr>
        <xdr:cNvPr id="199" name="楕円 198"/>
        <xdr:cNvSpPr/>
      </xdr:nvSpPr>
      <xdr:spPr>
        <a:xfrm>
          <a:off x="1968500" y="125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149290</xdr:rowOff>
    </xdr:from>
    <xdr:ext cx="599010" cy="259045"/>
    <xdr:sp macro="" textlink="">
      <xdr:nvSpPr>
        <xdr:cNvPr id="200" name="テキスト ボックス 199"/>
        <xdr:cNvSpPr txBox="1"/>
      </xdr:nvSpPr>
      <xdr:spPr>
        <a:xfrm>
          <a:off x="1719795" y="123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168804</xdr:rowOff>
    </xdr:from>
    <xdr:to>
      <xdr:col>6</xdr:col>
      <xdr:colOff>38100</xdr:colOff>
      <xdr:row>75</xdr:row>
      <xdr:rowOff>98954</xdr:rowOff>
    </xdr:to>
    <xdr:sp macro="" textlink="">
      <xdr:nvSpPr>
        <xdr:cNvPr id="201" name="楕円 200"/>
        <xdr:cNvSpPr/>
      </xdr:nvSpPr>
      <xdr:spPr>
        <a:xfrm>
          <a:off x="1079500" y="128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115481</xdr:rowOff>
    </xdr:from>
    <xdr:ext cx="599010" cy="259045"/>
    <xdr:sp macro="" textlink="">
      <xdr:nvSpPr>
        <xdr:cNvPr id="202" name="テキスト ボックス 201"/>
        <xdr:cNvSpPr txBox="1"/>
      </xdr:nvSpPr>
      <xdr:spPr>
        <a:xfrm>
          <a:off x="830795" y="1263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52482</xdr:rowOff>
    </xdr:from>
    <xdr:to>
      <xdr:col>24</xdr:col>
      <xdr:colOff>63500</xdr:colOff>
      <xdr:row>97</xdr:row>
      <xdr:rowOff>56863</xdr:rowOff>
    </xdr:to>
    <xdr:cxnSp macro="">
      <xdr:nvCxnSpPr>
        <xdr:cNvPr id="231" name="直線コネクタ 230"/>
        <xdr:cNvCxnSpPr/>
      </xdr:nvCxnSpPr>
      <xdr:spPr>
        <a:xfrm flipV="1">
          <a:off x="3797300" y="16683132"/>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56863</xdr:rowOff>
    </xdr:from>
    <xdr:to>
      <xdr:col>19</xdr:col>
      <xdr:colOff>177800</xdr:colOff>
      <xdr:row>97</xdr:row>
      <xdr:rowOff>57099</xdr:rowOff>
    </xdr:to>
    <xdr:cxnSp macro="">
      <xdr:nvCxnSpPr>
        <xdr:cNvPr id="234" name="直線コネクタ 233"/>
        <xdr:cNvCxnSpPr/>
      </xdr:nvCxnSpPr>
      <xdr:spPr>
        <a:xfrm flipV="1">
          <a:off x="2908300" y="16687513"/>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57099</xdr:rowOff>
    </xdr:from>
    <xdr:to>
      <xdr:col>15</xdr:col>
      <xdr:colOff>50800</xdr:colOff>
      <xdr:row>97</xdr:row>
      <xdr:rowOff>77270</xdr:rowOff>
    </xdr:to>
    <xdr:cxnSp macro="">
      <xdr:nvCxnSpPr>
        <xdr:cNvPr id="237" name="直線コネクタ 236"/>
        <xdr:cNvCxnSpPr/>
      </xdr:nvCxnSpPr>
      <xdr:spPr>
        <a:xfrm flipV="1">
          <a:off x="2019300" y="16687749"/>
          <a:ext cx="889000" cy="2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49364</xdr:rowOff>
    </xdr:from>
    <xdr:to>
      <xdr:col>10</xdr:col>
      <xdr:colOff>114300</xdr:colOff>
      <xdr:row>97</xdr:row>
      <xdr:rowOff>77270</xdr:rowOff>
    </xdr:to>
    <xdr:cxnSp macro="">
      <xdr:nvCxnSpPr>
        <xdr:cNvPr id="240" name="直線コネクタ 239"/>
        <xdr:cNvCxnSpPr/>
      </xdr:nvCxnSpPr>
      <xdr:spPr>
        <a:xfrm>
          <a:off x="1130300" y="16680014"/>
          <a:ext cx="889000" cy="2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1682</xdr:rowOff>
    </xdr:from>
    <xdr:to>
      <xdr:col>24</xdr:col>
      <xdr:colOff>114300</xdr:colOff>
      <xdr:row>97</xdr:row>
      <xdr:rowOff>103282</xdr:rowOff>
    </xdr:to>
    <xdr:sp macro="" textlink="">
      <xdr:nvSpPr>
        <xdr:cNvPr id="250" name="楕円 249"/>
        <xdr:cNvSpPr/>
      </xdr:nvSpPr>
      <xdr:spPr>
        <a:xfrm>
          <a:off x="4584700" y="166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151559</xdr:rowOff>
    </xdr:from>
    <xdr:ext cx="534377" cy="259045"/>
    <xdr:sp macro="" textlink="">
      <xdr:nvSpPr>
        <xdr:cNvPr id="251" name="衛生費該当値テキスト"/>
        <xdr:cNvSpPr txBox="1"/>
      </xdr:nvSpPr>
      <xdr:spPr>
        <a:xfrm>
          <a:off x="4686300" y="1661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6063</xdr:rowOff>
    </xdr:from>
    <xdr:to>
      <xdr:col>20</xdr:col>
      <xdr:colOff>38100</xdr:colOff>
      <xdr:row>97</xdr:row>
      <xdr:rowOff>107663</xdr:rowOff>
    </xdr:to>
    <xdr:sp macro="" textlink="">
      <xdr:nvSpPr>
        <xdr:cNvPr id="252" name="楕円 251"/>
        <xdr:cNvSpPr/>
      </xdr:nvSpPr>
      <xdr:spPr>
        <a:xfrm>
          <a:off x="3746500" y="1663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98790</xdr:rowOff>
    </xdr:from>
    <xdr:ext cx="534377" cy="259045"/>
    <xdr:sp macro="" textlink="">
      <xdr:nvSpPr>
        <xdr:cNvPr id="253" name="テキスト ボックス 252"/>
        <xdr:cNvSpPr txBox="1"/>
      </xdr:nvSpPr>
      <xdr:spPr>
        <a:xfrm>
          <a:off x="3530111" y="1672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6299</xdr:rowOff>
    </xdr:from>
    <xdr:to>
      <xdr:col>15</xdr:col>
      <xdr:colOff>101600</xdr:colOff>
      <xdr:row>97</xdr:row>
      <xdr:rowOff>107899</xdr:rowOff>
    </xdr:to>
    <xdr:sp macro="" textlink="">
      <xdr:nvSpPr>
        <xdr:cNvPr id="254" name="楕円 253"/>
        <xdr:cNvSpPr/>
      </xdr:nvSpPr>
      <xdr:spPr>
        <a:xfrm>
          <a:off x="2857500" y="166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99026</xdr:rowOff>
    </xdr:from>
    <xdr:ext cx="534377" cy="259045"/>
    <xdr:sp macro="" textlink="">
      <xdr:nvSpPr>
        <xdr:cNvPr id="255" name="テキスト ボックス 254"/>
        <xdr:cNvSpPr txBox="1"/>
      </xdr:nvSpPr>
      <xdr:spPr>
        <a:xfrm>
          <a:off x="2641111" y="167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26470</xdr:rowOff>
    </xdr:from>
    <xdr:to>
      <xdr:col>10</xdr:col>
      <xdr:colOff>165100</xdr:colOff>
      <xdr:row>97</xdr:row>
      <xdr:rowOff>128070</xdr:rowOff>
    </xdr:to>
    <xdr:sp macro="" textlink="">
      <xdr:nvSpPr>
        <xdr:cNvPr id="256" name="楕円 255"/>
        <xdr:cNvSpPr/>
      </xdr:nvSpPr>
      <xdr:spPr>
        <a:xfrm>
          <a:off x="1968500" y="1665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119197</xdr:rowOff>
    </xdr:from>
    <xdr:ext cx="534377" cy="259045"/>
    <xdr:sp macro="" textlink="">
      <xdr:nvSpPr>
        <xdr:cNvPr id="257" name="テキスト ボックス 256"/>
        <xdr:cNvSpPr txBox="1"/>
      </xdr:nvSpPr>
      <xdr:spPr>
        <a:xfrm>
          <a:off x="1752111" y="167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170014</xdr:rowOff>
    </xdr:from>
    <xdr:to>
      <xdr:col>6</xdr:col>
      <xdr:colOff>38100</xdr:colOff>
      <xdr:row>97</xdr:row>
      <xdr:rowOff>100164</xdr:rowOff>
    </xdr:to>
    <xdr:sp macro="" textlink="">
      <xdr:nvSpPr>
        <xdr:cNvPr id="258" name="楕円 257"/>
        <xdr:cNvSpPr/>
      </xdr:nvSpPr>
      <xdr:spPr>
        <a:xfrm>
          <a:off x="1079500" y="166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91291</xdr:rowOff>
    </xdr:from>
    <xdr:ext cx="534377" cy="259045"/>
    <xdr:sp macro="" textlink="">
      <xdr:nvSpPr>
        <xdr:cNvPr id="259" name="テキスト ボックス 258"/>
        <xdr:cNvSpPr txBox="1"/>
      </xdr:nvSpPr>
      <xdr:spPr>
        <a:xfrm>
          <a:off x="863111" y="1672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145415</xdr:rowOff>
    </xdr:from>
    <xdr:to>
      <xdr:col>54</xdr:col>
      <xdr:colOff>189865</xdr:colOff>
      <xdr:row>38</xdr:row>
      <xdr:rowOff>139700</xdr:rowOff>
    </xdr:to>
    <xdr:cxnSp macro="">
      <xdr:nvCxnSpPr>
        <xdr:cNvPr id="281" name="直線コネクタ 280"/>
        <xdr:cNvCxnSpPr/>
      </xdr:nvCxnSpPr>
      <xdr:spPr>
        <a:xfrm flipV="1">
          <a:off x="10475595" y="5631815"/>
          <a:ext cx="127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92092</xdr:rowOff>
    </xdr:from>
    <xdr:ext cx="469744" cy="259045"/>
    <xdr:sp macro="" textlink="">
      <xdr:nvSpPr>
        <xdr:cNvPr id="284" name="労働費最大値テキスト"/>
        <xdr:cNvSpPr txBox="1"/>
      </xdr:nvSpPr>
      <xdr:spPr>
        <a:xfrm>
          <a:off x="10528300" y="54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145415</xdr:rowOff>
    </xdr:from>
    <xdr:to>
      <xdr:col>55</xdr:col>
      <xdr:colOff>88900</xdr:colOff>
      <xdr:row>32</xdr:row>
      <xdr:rowOff>145415</xdr:rowOff>
    </xdr:to>
    <xdr:cxnSp macro="">
      <xdr:nvCxnSpPr>
        <xdr:cNvPr id="285" name="直線コネクタ 284"/>
        <xdr:cNvCxnSpPr/>
      </xdr:nvCxnSpPr>
      <xdr:spPr>
        <a:xfrm>
          <a:off x="10388600" y="563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109262</xdr:rowOff>
    </xdr:from>
    <xdr:ext cx="378565" cy="259045"/>
    <xdr:sp macro="" textlink="">
      <xdr:nvSpPr>
        <xdr:cNvPr id="287" name="労働費平均値テキスト"/>
        <xdr:cNvSpPr txBox="1"/>
      </xdr:nvSpPr>
      <xdr:spPr>
        <a:xfrm>
          <a:off x="10528300" y="62814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86385</xdr:rowOff>
    </xdr:from>
    <xdr:to>
      <xdr:col>55</xdr:col>
      <xdr:colOff>50800</xdr:colOff>
      <xdr:row>38</xdr:row>
      <xdr:rowOff>16535</xdr:rowOff>
    </xdr:to>
    <xdr:sp macro="" textlink="">
      <xdr:nvSpPr>
        <xdr:cNvPr id="288" name="フローチャート: 判断 287"/>
        <xdr:cNvSpPr/>
      </xdr:nvSpPr>
      <xdr:spPr>
        <a:xfrm>
          <a:off x="104267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163475</xdr:rowOff>
    </xdr:from>
    <xdr:to>
      <xdr:col>50</xdr:col>
      <xdr:colOff>114300</xdr:colOff>
      <xdr:row>38</xdr:row>
      <xdr:rowOff>139700</xdr:rowOff>
    </xdr:to>
    <xdr:cxnSp macro="">
      <xdr:nvCxnSpPr>
        <xdr:cNvPr id="289" name="直線コネクタ 288"/>
        <xdr:cNvCxnSpPr/>
      </xdr:nvCxnSpPr>
      <xdr:spPr>
        <a:xfrm>
          <a:off x="8750300" y="6164225"/>
          <a:ext cx="889000" cy="4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86157</xdr:rowOff>
    </xdr:from>
    <xdr:to>
      <xdr:col>50</xdr:col>
      <xdr:colOff>165100</xdr:colOff>
      <xdr:row>38</xdr:row>
      <xdr:rowOff>16307</xdr:rowOff>
    </xdr:to>
    <xdr:sp macro="" textlink="">
      <xdr:nvSpPr>
        <xdr:cNvPr id="290" name="フローチャート: 判断 289"/>
        <xdr:cNvSpPr/>
      </xdr:nvSpPr>
      <xdr:spPr>
        <a:xfrm>
          <a:off x="95885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32834</xdr:rowOff>
    </xdr:from>
    <xdr:ext cx="378565" cy="259045"/>
    <xdr:sp macro="" textlink="">
      <xdr:nvSpPr>
        <xdr:cNvPr id="291" name="テキスト ボックス 290"/>
        <xdr:cNvSpPr txBox="1"/>
      </xdr:nvSpPr>
      <xdr:spPr>
        <a:xfrm>
          <a:off x="9450017" y="62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126670</xdr:rowOff>
    </xdr:from>
    <xdr:to>
      <xdr:col>45</xdr:col>
      <xdr:colOff>177800</xdr:colOff>
      <xdr:row>35</xdr:row>
      <xdr:rowOff>163475</xdr:rowOff>
    </xdr:to>
    <xdr:cxnSp macro="">
      <xdr:nvCxnSpPr>
        <xdr:cNvPr id="292" name="直線コネクタ 291"/>
        <xdr:cNvCxnSpPr/>
      </xdr:nvCxnSpPr>
      <xdr:spPr>
        <a:xfrm>
          <a:off x="7861300" y="5441620"/>
          <a:ext cx="889000" cy="7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61697</xdr:rowOff>
    </xdr:from>
    <xdr:to>
      <xdr:col>46</xdr:col>
      <xdr:colOff>38100</xdr:colOff>
      <xdr:row>37</xdr:row>
      <xdr:rowOff>163297</xdr:rowOff>
    </xdr:to>
    <xdr:sp macro="" textlink="">
      <xdr:nvSpPr>
        <xdr:cNvPr id="293" name="フローチャート: 判断 292"/>
        <xdr:cNvSpPr/>
      </xdr:nvSpPr>
      <xdr:spPr>
        <a:xfrm>
          <a:off x="8699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154423</xdr:rowOff>
    </xdr:from>
    <xdr:ext cx="378565" cy="259045"/>
    <xdr:sp macro="" textlink="">
      <xdr:nvSpPr>
        <xdr:cNvPr id="294" name="テキスト ボックス 293"/>
        <xdr:cNvSpPr txBox="1"/>
      </xdr:nvSpPr>
      <xdr:spPr>
        <a:xfrm>
          <a:off x="8561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101295</xdr:rowOff>
    </xdr:from>
    <xdr:to>
      <xdr:col>41</xdr:col>
      <xdr:colOff>50800</xdr:colOff>
      <xdr:row>31</xdr:row>
      <xdr:rowOff>126670</xdr:rowOff>
    </xdr:to>
    <xdr:cxnSp macro="">
      <xdr:nvCxnSpPr>
        <xdr:cNvPr id="295" name="直線コネクタ 294"/>
        <xdr:cNvCxnSpPr/>
      </xdr:nvCxnSpPr>
      <xdr:spPr>
        <a:xfrm>
          <a:off x="6972300" y="5244795"/>
          <a:ext cx="889000" cy="1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297" name="テキスト ボックス 296"/>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299" name="テキスト ボックス 298"/>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112675</xdr:rowOff>
    </xdr:from>
    <xdr:to>
      <xdr:col>46</xdr:col>
      <xdr:colOff>38100</xdr:colOff>
      <xdr:row>36</xdr:row>
      <xdr:rowOff>42825</xdr:rowOff>
    </xdr:to>
    <xdr:sp macro="" textlink="">
      <xdr:nvSpPr>
        <xdr:cNvPr id="309" name="楕円 308"/>
        <xdr:cNvSpPr/>
      </xdr:nvSpPr>
      <xdr:spPr>
        <a:xfrm>
          <a:off x="8699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59352</xdr:rowOff>
    </xdr:from>
    <xdr:ext cx="469744" cy="259045"/>
    <xdr:sp macro="" textlink="">
      <xdr:nvSpPr>
        <xdr:cNvPr id="310" name="テキスト ボックス 309"/>
        <xdr:cNvSpPr txBox="1"/>
      </xdr:nvSpPr>
      <xdr:spPr>
        <a:xfrm>
          <a:off x="8515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75870</xdr:rowOff>
    </xdr:from>
    <xdr:to>
      <xdr:col>41</xdr:col>
      <xdr:colOff>101600</xdr:colOff>
      <xdr:row>32</xdr:row>
      <xdr:rowOff>6020</xdr:rowOff>
    </xdr:to>
    <xdr:sp macro="" textlink="">
      <xdr:nvSpPr>
        <xdr:cNvPr id="311" name="楕円 310"/>
        <xdr:cNvSpPr/>
      </xdr:nvSpPr>
      <xdr:spPr>
        <a:xfrm>
          <a:off x="7810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22547</xdr:rowOff>
    </xdr:from>
    <xdr:ext cx="469744" cy="259045"/>
    <xdr:sp macro="" textlink="">
      <xdr:nvSpPr>
        <xdr:cNvPr id="312" name="テキスト ボックス 311"/>
        <xdr:cNvSpPr txBox="1"/>
      </xdr:nvSpPr>
      <xdr:spPr>
        <a:xfrm>
          <a:off x="7626428"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50495</xdr:rowOff>
    </xdr:from>
    <xdr:to>
      <xdr:col>36</xdr:col>
      <xdr:colOff>165100</xdr:colOff>
      <xdr:row>30</xdr:row>
      <xdr:rowOff>152095</xdr:rowOff>
    </xdr:to>
    <xdr:sp macro="" textlink="">
      <xdr:nvSpPr>
        <xdr:cNvPr id="313" name="楕円 312"/>
        <xdr:cNvSpPr/>
      </xdr:nvSpPr>
      <xdr:spPr>
        <a:xfrm>
          <a:off x="6921500" y="519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168622</xdr:rowOff>
    </xdr:from>
    <xdr:ext cx="469744" cy="259045"/>
    <xdr:sp macro="" textlink="">
      <xdr:nvSpPr>
        <xdr:cNvPr id="314" name="テキスト ボックス 313"/>
        <xdr:cNvSpPr txBox="1"/>
      </xdr:nvSpPr>
      <xdr:spPr>
        <a:xfrm>
          <a:off x="6737428" y="496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0" name="直線コネクタ 339"/>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1"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2" name="直線コネクタ 341"/>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3"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4" name="直線コネクタ 343"/>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99902</xdr:rowOff>
    </xdr:from>
    <xdr:to>
      <xdr:col>55</xdr:col>
      <xdr:colOff>0</xdr:colOff>
      <xdr:row>57</xdr:row>
      <xdr:rowOff>102177</xdr:rowOff>
    </xdr:to>
    <xdr:cxnSp macro="">
      <xdr:nvCxnSpPr>
        <xdr:cNvPr id="345" name="直線コネクタ 344"/>
        <xdr:cNvCxnSpPr/>
      </xdr:nvCxnSpPr>
      <xdr:spPr>
        <a:xfrm>
          <a:off x="9639300" y="9872552"/>
          <a:ext cx="8382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46"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47" name="フローチャート: 判断 346"/>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99902</xdr:rowOff>
    </xdr:from>
    <xdr:to>
      <xdr:col>50</xdr:col>
      <xdr:colOff>114300</xdr:colOff>
      <xdr:row>57</xdr:row>
      <xdr:rowOff>170528</xdr:rowOff>
    </xdr:to>
    <xdr:cxnSp macro="">
      <xdr:nvCxnSpPr>
        <xdr:cNvPr id="348" name="直線コネクタ 347"/>
        <xdr:cNvCxnSpPr/>
      </xdr:nvCxnSpPr>
      <xdr:spPr>
        <a:xfrm flipV="1">
          <a:off x="8750300" y="9872552"/>
          <a:ext cx="889000" cy="7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49" name="フローチャート: 判断 348"/>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0" name="テキスト ボックス 349"/>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168384</xdr:rowOff>
    </xdr:from>
    <xdr:to>
      <xdr:col>45</xdr:col>
      <xdr:colOff>177800</xdr:colOff>
      <xdr:row>57</xdr:row>
      <xdr:rowOff>170528</xdr:rowOff>
    </xdr:to>
    <xdr:cxnSp macro="">
      <xdr:nvCxnSpPr>
        <xdr:cNvPr id="351" name="直線コネクタ 350"/>
        <xdr:cNvCxnSpPr/>
      </xdr:nvCxnSpPr>
      <xdr:spPr>
        <a:xfrm>
          <a:off x="7861300" y="9941034"/>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2" name="フローチャート: 判断 351"/>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3" name="テキスト ボックス 352"/>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168384</xdr:rowOff>
    </xdr:from>
    <xdr:to>
      <xdr:col>41</xdr:col>
      <xdr:colOff>50800</xdr:colOff>
      <xdr:row>58</xdr:row>
      <xdr:rowOff>6219</xdr:rowOff>
    </xdr:to>
    <xdr:cxnSp macro="">
      <xdr:nvCxnSpPr>
        <xdr:cNvPr id="354" name="直線コネクタ 353"/>
        <xdr:cNvCxnSpPr/>
      </xdr:nvCxnSpPr>
      <xdr:spPr>
        <a:xfrm flipV="1">
          <a:off x="6972300" y="9941034"/>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5" name="フローチャート: 判断 354"/>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56" name="テキスト ボックス 355"/>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57" name="フローチャート: 判断 356"/>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58" name="テキスト ボックス 357"/>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51377</xdr:rowOff>
    </xdr:from>
    <xdr:to>
      <xdr:col>55</xdr:col>
      <xdr:colOff>50800</xdr:colOff>
      <xdr:row>57</xdr:row>
      <xdr:rowOff>152977</xdr:rowOff>
    </xdr:to>
    <xdr:sp macro="" textlink="">
      <xdr:nvSpPr>
        <xdr:cNvPr id="364" name="楕円 363"/>
        <xdr:cNvSpPr/>
      </xdr:nvSpPr>
      <xdr:spPr>
        <a:xfrm>
          <a:off x="10426700" y="98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29804</xdr:rowOff>
    </xdr:from>
    <xdr:ext cx="534377" cy="259045"/>
    <xdr:sp macro="" textlink="">
      <xdr:nvSpPr>
        <xdr:cNvPr id="365" name="農林水産業費該当値テキスト"/>
        <xdr:cNvSpPr txBox="1"/>
      </xdr:nvSpPr>
      <xdr:spPr>
        <a:xfrm>
          <a:off x="10528300" y="98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49102</xdr:rowOff>
    </xdr:from>
    <xdr:to>
      <xdr:col>50</xdr:col>
      <xdr:colOff>165100</xdr:colOff>
      <xdr:row>57</xdr:row>
      <xdr:rowOff>150702</xdr:rowOff>
    </xdr:to>
    <xdr:sp macro="" textlink="">
      <xdr:nvSpPr>
        <xdr:cNvPr id="366" name="楕円 365"/>
        <xdr:cNvSpPr/>
      </xdr:nvSpPr>
      <xdr:spPr>
        <a:xfrm>
          <a:off x="9588500" y="982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141829</xdr:rowOff>
    </xdr:from>
    <xdr:ext cx="534377" cy="259045"/>
    <xdr:sp macro="" textlink="">
      <xdr:nvSpPr>
        <xdr:cNvPr id="367" name="テキスト ボックス 366"/>
        <xdr:cNvSpPr txBox="1"/>
      </xdr:nvSpPr>
      <xdr:spPr>
        <a:xfrm>
          <a:off x="9372111" y="991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119728</xdr:rowOff>
    </xdr:from>
    <xdr:to>
      <xdr:col>46</xdr:col>
      <xdr:colOff>38100</xdr:colOff>
      <xdr:row>58</xdr:row>
      <xdr:rowOff>49878</xdr:rowOff>
    </xdr:to>
    <xdr:sp macro="" textlink="">
      <xdr:nvSpPr>
        <xdr:cNvPr id="368" name="楕円 367"/>
        <xdr:cNvSpPr/>
      </xdr:nvSpPr>
      <xdr:spPr>
        <a:xfrm>
          <a:off x="8699500" y="98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41005</xdr:rowOff>
    </xdr:from>
    <xdr:ext cx="534377" cy="259045"/>
    <xdr:sp macro="" textlink="">
      <xdr:nvSpPr>
        <xdr:cNvPr id="369" name="テキスト ボックス 368"/>
        <xdr:cNvSpPr txBox="1"/>
      </xdr:nvSpPr>
      <xdr:spPr>
        <a:xfrm>
          <a:off x="8483111" y="998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117584</xdr:rowOff>
    </xdr:from>
    <xdr:to>
      <xdr:col>41</xdr:col>
      <xdr:colOff>101600</xdr:colOff>
      <xdr:row>58</xdr:row>
      <xdr:rowOff>47734</xdr:rowOff>
    </xdr:to>
    <xdr:sp macro="" textlink="">
      <xdr:nvSpPr>
        <xdr:cNvPr id="370" name="楕円 369"/>
        <xdr:cNvSpPr/>
      </xdr:nvSpPr>
      <xdr:spPr>
        <a:xfrm>
          <a:off x="7810500" y="98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38861</xdr:rowOff>
    </xdr:from>
    <xdr:ext cx="534377" cy="259045"/>
    <xdr:sp macro="" textlink="">
      <xdr:nvSpPr>
        <xdr:cNvPr id="371" name="テキスト ボックス 370"/>
        <xdr:cNvSpPr txBox="1"/>
      </xdr:nvSpPr>
      <xdr:spPr>
        <a:xfrm>
          <a:off x="7594111" y="99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126869</xdr:rowOff>
    </xdr:from>
    <xdr:to>
      <xdr:col>36</xdr:col>
      <xdr:colOff>165100</xdr:colOff>
      <xdr:row>58</xdr:row>
      <xdr:rowOff>57019</xdr:rowOff>
    </xdr:to>
    <xdr:sp macro="" textlink="">
      <xdr:nvSpPr>
        <xdr:cNvPr id="372" name="楕円 371"/>
        <xdr:cNvSpPr/>
      </xdr:nvSpPr>
      <xdr:spPr>
        <a:xfrm>
          <a:off x="6921500" y="98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48146</xdr:rowOff>
    </xdr:from>
    <xdr:ext cx="534377" cy="259045"/>
    <xdr:sp macro="" textlink="">
      <xdr:nvSpPr>
        <xdr:cNvPr id="373" name="テキスト ボックス 372"/>
        <xdr:cNvSpPr txBox="1"/>
      </xdr:nvSpPr>
      <xdr:spPr>
        <a:xfrm>
          <a:off x="6705111" y="9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397" name="直線コネクタ 396"/>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398"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399" name="直線コネクタ 398"/>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0"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1" name="直線コネクタ 400"/>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139143</xdr:rowOff>
    </xdr:from>
    <xdr:to>
      <xdr:col>55</xdr:col>
      <xdr:colOff>0</xdr:colOff>
      <xdr:row>78</xdr:row>
      <xdr:rowOff>17666</xdr:rowOff>
    </xdr:to>
    <xdr:cxnSp macro="">
      <xdr:nvCxnSpPr>
        <xdr:cNvPr id="402" name="直線コネクタ 401"/>
        <xdr:cNvCxnSpPr/>
      </xdr:nvCxnSpPr>
      <xdr:spPr>
        <a:xfrm flipV="1">
          <a:off x="9639300" y="13340793"/>
          <a:ext cx="838200" cy="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3"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4" name="フローチャート: 判断 403"/>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17666</xdr:rowOff>
    </xdr:from>
    <xdr:to>
      <xdr:col>50</xdr:col>
      <xdr:colOff>114300</xdr:colOff>
      <xdr:row>78</xdr:row>
      <xdr:rowOff>53267</xdr:rowOff>
    </xdr:to>
    <xdr:cxnSp macro="">
      <xdr:nvCxnSpPr>
        <xdr:cNvPr id="405" name="直線コネクタ 404"/>
        <xdr:cNvCxnSpPr/>
      </xdr:nvCxnSpPr>
      <xdr:spPr>
        <a:xfrm flipV="1">
          <a:off x="8750300" y="13390766"/>
          <a:ext cx="889000" cy="3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06" name="フローチャート: 判断 405"/>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07" name="テキスト ボックス 406"/>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52763</xdr:rowOff>
    </xdr:from>
    <xdr:to>
      <xdr:col>45</xdr:col>
      <xdr:colOff>177800</xdr:colOff>
      <xdr:row>78</xdr:row>
      <xdr:rowOff>53267</xdr:rowOff>
    </xdr:to>
    <xdr:cxnSp macro="">
      <xdr:nvCxnSpPr>
        <xdr:cNvPr id="408" name="直線コネクタ 407"/>
        <xdr:cNvCxnSpPr/>
      </xdr:nvCxnSpPr>
      <xdr:spPr>
        <a:xfrm>
          <a:off x="7861300" y="1342586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09" name="フローチャート: 判断 408"/>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0" name="テキスト ボックス 409"/>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52763</xdr:rowOff>
    </xdr:from>
    <xdr:to>
      <xdr:col>41</xdr:col>
      <xdr:colOff>50800</xdr:colOff>
      <xdr:row>78</xdr:row>
      <xdr:rowOff>74671</xdr:rowOff>
    </xdr:to>
    <xdr:cxnSp macro="">
      <xdr:nvCxnSpPr>
        <xdr:cNvPr id="411" name="直線コネクタ 410"/>
        <xdr:cNvCxnSpPr/>
      </xdr:nvCxnSpPr>
      <xdr:spPr>
        <a:xfrm flipV="1">
          <a:off x="6972300" y="13425863"/>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2" name="フローチャート: 判断 411"/>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3" name="テキスト ボックス 412"/>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4" name="フローチャート: 判断 413"/>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5" name="テキスト ボックス 414"/>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88343</xdr:rowOff>
    </xdr:from>
    <xdr:to>
      <xdr:col>55</xdr:col>
      <xdr:colOff>50800</xdr:colOff>
      <xdr:row>78</xdr:row>
      <xdr:rowOff>18493</xdr:rowOff>
    </xdr:to>
    <xdr:sp macro="" textlink="">
      <xdr:nvSpPr>
        <xdr:cNvPr id="421" name="楕円 420"/>
        <xdr:cNvSpPr/>
      </xdr:nvSpPr>
      <xdr:spPr>
        <a:xfrm>
          <a:off x="10426700" y="132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111220</xdr:rowOff>
    </xdr:from>
    <xdr:ext cx="534377" cy="259045"/>
    <xdr:sp macro="" textlink="">
      <xdr:nvSpPr>
        <xdr:cNvPr id="422" name="商工費該当値テキスト"/>
        <xdr:cNvSpPr txBox="1"/>
      </xdr:nvSpPr>
      <xdr:spPr>
        <a:xfrm>
          <a:off x="10528300" y="131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138316</xdr:rowOff>
    </xdr:from>
    <xdr:to>
      <xdr:col>50</xdr:col>
      <xdr:colOff>165100</xdr:colOff>
      <xdr:row>78</xdr:row>
      <xdr:rowOff>68466</xdr:rowOff>
    </xdr:to>
    <xdr:sp macro="" textlink="">
      <xdr:nvSpPr>
        <xdr:cNvPr id="423" name="楕円 422"/>
        <xdr:cNvSpPr/>
      </xdr:nvSpPr>
      <xdr:spPr>
        <a:xfrm>
          <a:off x="9588500" y="133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84993</xdr:rowOff>
    </xdr:from>
    <xdr:ext cx="534377" cy="259045"/>
    <xdr:sp macro="" textlink="">
      <xdr:nvSpPr>
        <xdr:cNvPr id="424" name="テキスト ボックス 423"/>
        <xdr:cNvSpPr txBox="1"/>
      </xdr:nvSpPr>
      <xdr:spPr>
        <a:xfrm>
          <a:off x="9372111" y="1311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2467</xdr:rowOff>
    </xdr:from>
    <xdr:to>
      <xdr:col>46</xdr:col>
      <xdr:colOff>38100</xdr:colOff>
      <xdr:row>78</xdr:row>
      <xdr:rowOff>104067</xdr:rowOff>
    </xdr:to>
    <xdr:sp macro="" textlink="">
      <xdr:nvSpPr>
        <xdr:cNvPr id="425" name="楕円 424"/>
        <xdr:cNvSpPr/>
      </xdr:nvSpPr>
      <xdr:spPr>
        <a:xfrm>
          <a:off x="8699500" y="133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120594</xdr:rowOff>
    </xdr:from>
    <xdr:ext cx="534377" cy="259045"/>
    <xdr:sp macro="" textlink="">
      <xdr:nvSpPr>
        <xdr:cNvPr id="426" name="テキスト ボックス 425"/>
        <xdr:cNvSpPr txBox="1"/>
      </xdr:nvSpPr>
      <xdr:spPr>
        <a:xfrm>
          <a:off x="8483111" y="131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1963</xdr:rowOff>
    </xdr:from>
    <xdr:to>
      <xdr:col>41</xdr:col>
      <xdr:colOff>101600</xdr:colOff>
      <xdr:row>78</xdr:row>
      <xdr:rowOff>103563</xdr:rowOff>
    </xdr:to>
    <xdr:sp macro="" textlink="">
      <xdr:nvSpPr>
        <xdr:cNvPr id="427" name="楕円 426"/>
        <xdr:cNvSpPr/>
      </xdr:nvSpPr>
      <xdr:spPr>
        <a:xfrm>
          <a:off x="78105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120090</xdr:rowOff>
    </xdr:from>
    <xdr:ext cx="534377" cy="259045"/>
    <xdr:sp macro="" textlink="">
      <xdr:nvSpPr>
        <xdr:cNvPr id="428" name="テキスト ボックス 427"/>
        <xdr:cNvSpPr txBox="1"/>
      </xdr:nvSpPr>
      <xdr:spPr>
        <a:xfrm>
          <a:off x="7594111" y="131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23871</xdr:rowOff>
    </xdr:from>
    <xdr:to>
      <xdr:col>36</xdr:col>
      <xdr:colOff>165100</xdr:colOff>
      <xdr:row>78</xdr:row>
      <xdr:rowOff>125471</xdr:rowOff>
    </xdr:to>
    <xdr:sp macro="" textlink="">
      <xdr:nvSpPr>
        <xdr:cNvPr id="429" name="楕円 428"/>
        <xdr:cNvSpPr/>
      </xdr:nvSpPr>
      <xdr:spPr>
        <a:xfrm>
          <a:off x="6921500" y="133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141998</xdr:rowOff>
    </xdr:from>
    <xdr:ext cx="534377" cy="259045"/>
    <xdr:sp macro="" textlink="">
      <xdr:nvSpPr>
        <xdr:cNvPr id="430" name="テキスト ボックス 429"/>
        <xdr:cNvSpPr txBox="1"/>
      </xdr:nvSpPr>
      <xdr:spPr>
        <a:xfrm>
          <a:off x="6705111" y="1317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4" name="直線コネクタ 453"/>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5"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56" name="直線コネクタ 455"/>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57"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58" name="直線コネクタ 457"/>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157896</xdr:rowOff>
    </xdr:from>
    <xdr:to>
      <xdr:col>55</xdr:col>
      <xdr:colOff>0</xdr:colOff>
      <xdr:row>97</xdr:row>
      <xdr:rowOff>69238</xdr:rowOff>
    </xdr:to>
    <xdr:cxnSp macro="">
      <xdr:nvCxnSpPr>
        <xdr:cNvPr id="459" name="直線コネクタ 458"/>
        <xdr:cNvCxnSpPr/>
      </xdr:nvCxnSpPr>
      <xdr:spPr>
        <a:xfrm>
          <a:off x="9639300" y="16445646"/>
          <a:ext cx="838200" cy="2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0"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1" name="フローチャート: 判断 460"/>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109274</xdr:rowOff>
    </xdr:from>
    <xdr:to>
      <xdr:col>50</xdr:col>
      <xdr:colOff>114300</xdr:colOff>
      <xdr:row>95</xdr:row>
      <xdr:rowOff>157896</xdr:rowOff>
    </xdr:to>
    <xdr:cxnSp macro="">
      <xdr:nvCxnSpPr>
        <xdr:cNvPr id="462" name="直線コネクタ 461"/>
        <xdr:cNvCxnSpPr/>
      </xdr:nvCxnSpPr>
      <xdr:spPr>
        <a:xfrm>
          <a:off x="8750300" y="16397024"/>
          <a:ext cx="889000" cy="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3" name="フローチャート: 判断 462"/>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4" name="テキスト ボックス 463"/>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14115</xdr:rowOff>
    </xdr:from>
    <xdr:to>
      <xdr:col>45</xdr:col>
      <xdr:colOff>177800</xdr:colOff>
      <xdr:row>95</xdr:row>
      <xdr:rowOff>109274</xdr:rowOff>
    </xdr:to>
    <xdr:cxnSp macro="">
      <xdr:nvCxnSpPr>
        <xdr:cNvPr id="465" name="直線コネクタ 464"/>
        <xdr:cNvCxnSpPr/>
      </xdr:nvCxnSpPr>
      <xdr:spPr>
        <a:xfrm>
          <a:off x="7861300" y="16301865"/>
          <a:ext cx="889000" cy="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66" name="フローチャート: 判断 465"/>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67" name="テキスト ボックス 466"/>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73383</xdr:rowOff>
    </xdr:from>
    <xdr:to>
      <xdr:col>41</xdr:col>
      <xdr:colOff>50800</xdr:colOff>
      <xdr:row>95</xdr:row>
      <xdr:rowOff>14115</xdr:rowOff>
    </xdr:to>
    <xdr:cxnSp macro="">
      <xdr:nvCxnSpPr>
        <xdr:cNvPr id="468" name="直線コネクタ 467"/>
        <xdr:cNvCxnSpPr/>
      </xdr:nvCxnSpPr>
      <xdr:spPr>
        <a:xfrm>
          <a:off x="6972300" y="16018233"/>
          <a:ext cx="889000" cy="28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69" name="フローチャート: 判断 468"/>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0" name="テキスト ボックス 469"/>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1" name="フローチャート: 判断 470"/>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2" name="テキスト ボックス 471"/>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18438</xdr:rowOff>
    </xdr:from>
    <xdr:to>
      <xdr:col>55</xdr:col>
      <xdr:colOff>50800</xdr:colOff>
      <xdr:row>97</xdr:row>
      <xdr:rowOff>120038</xdr:rowOff>
    </xdr:to>
    <xdr:sp macro="" textlink="">
      <xdr:nvSpPr>
        <xdr:cNvPr id="478" name="楕円 477"/>
        <xdr:cNvSpPr/>
      </xdr:nvSpPr>
      <xdr:spPr>
        <a:xfrm>
          <a:off x="10426700" y="166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168315</xdr:rowOff>
    </xdr:from>
    <xdr:ext cx="534377" cy="259045"/>
    <xdr:sp macro="" textlink="">
      <xdr:nvSpPr>
        <xdr:cNvPr id="479" name="土木費該当値テキスト"/>
        <xdr:cNvSpPr txBox="1"/>
      </xdr:nvSpPr>
      <xdr:spPr>
        <a:xfrm>
          <a:off x="10528300" y="1662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107096</xdr:rowOff>
    </xdr:from>
    <xdr:to>
      <xdr:col>50</xdr:col>
      <xdr:colOff>165100</xdr:colOff>
      <xdr:row>96</xdr:row>
      <xdr:rowOff>37246</xdr:rowOff>
    </xdr:to>
    <xdr:sp macro="" textlink="">
      <xdr:nvSpPr>
        <xdr:cNvPr id="480" name="楕円 479"/>
        <xdr:cNvSpPr/>
      </xdr:nvSpPr>
      <xdr:spPr>
        <a:xfrm>
          <a:off x="9588500" y="163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53773</xdr:rowOff>
    </xdr:from>
    <xdr:ext cx="534377" cy="259045"/>
    <xdr:sp macro="" textlink="">
      <xdr:nvSpPr>
        <xdr:cNvPr id="481" name="テキスト ボックス 480"/>
        <xdr:cNvSpPr txBox="1"/>
      </xdr:nvSpPr>
      <xdr:spPr>
        <a:xfrm>
          <a:off x="9372111" y="1617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58474</xdr:rowOff>
    </xdr:from>
    <xdr:to>
      <xdr:col>46</xdr:col>
      <xdr:colOff>38100</xdr:colOff>
      <xdr:row>95</xdr:row>
      <xdr:rowOff>160074</xdr:rowOff>
    </xdr:to>
    <xdr:sp macro="" textlink="">
      <xdr:nvSpPr>
        <xdr:cNvPr id="482" name="楕円 481"/>
        <xdr:cNvSpPr/>
      </xdr:nvSpPr>
      <xdr:spPr>
        <a:xfrm>
          <a:off x="8699500" y="163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5151</xdr:rowOff>
    </xdr:from>
    <xdr:ext cx="534377" cy="259045"/>
    <xdr:sp macro="" textlink="">
      <xdr:nvSpPr>
        <xdr:cNvPr id="483" name="テキスト ボックス 482"/>
        <xdr:cNvSpPr txBox="1"/>
      </xdr:nvSpPr>
      <xdr:spPr>
        <a:xfrm>
          <a:off x="8483111" y="161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134765</xdr:rowOff>
    </xdr:from>
    <xdr:to>
      <xdr:col>41</xdr:col>
      <xdr:colOff>101600</xdr:colOff>
      <xdr:row>95</xdr:row>
      <xdr:rowOff>64915</xdr:rowOff>
    </xdr:to>
    <xdr:sp macro="" textlink="">
      <xdr:nvSpPr>
        <xdr:cNvPr id="484" name="楕円 483"/>
        <xdr:cNvSpPr/>
      </xdr:nvSpPr>
      <xdr:spPr>
        <a:xfrm>
          <a:off x="7810500" y="162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81442</xdr:rowOff>
    </xdr:from>
    <xdr:ext cx="534377" cy="259045"/>
    <xdr:sp macro="" textlink="">
      <xdr:nvSpPr>
        <xdr:cNvPr id="485" name="テキスト ボックス 484"/>
        <xdr:cNvSpPr txBox="1"/>
      </xdr:nvSpPr>
      <xdr:spPr>
        <a:xfrm>
          <a:off x="7594111" y="1602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22583</xdr:rowOff>
    </xdr:from>
    <xdr:to>
      <xdr:col>36</xdr:col>
      <xdr:colOff>165100</xdr:colOff>
      <xdr:row>93</xdr:row>
      <xdr:rowOff>124183</xdr:rowOff>
    </xdr:to>
    <xdr:sp macro="" textlink="">
      <xdr:nvSpPr>
        <xdr:cNvPr id="486" name="楕円 485"/>
        <xdr:cNvSpPr/>
      </xdr:nvSpPr>
      <xdr:spPr>
        <a:xfrm>
          <a:off x="6921500" y="1596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140710</xdr:rowOff>
    </xdr:from>
    <xdr:ext cx="599010" cy="259045"/>
    <xdr:sp macro="" textlink="">
      <xdr:nvSpPr>
        <xdr:cNvPr id="487" name="テキスト ボックス 486"/>
        <xdr:cNvSpPr txBox="1"/>
      </xdr:nvSpPr>
      <xdr:spPr>
        <a:xfrm>
          <a:off x="6672795" y="1574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3" name="直線コネクタ 512"/>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4"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5" name="直線コネクタ 514"/>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6"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7" name="直線コネクタ 516"/>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139210</xdr:rowOff>
    </xdr:from>
    <xdr:to>
      <xdr:col>85</xdr:col>
      <xdr:colOff>127000</xdr:colOff>
      <xdr:row>34</xdr:row>
      <xdr:rowOff>153416</xdr:rowOff>
    </xdr:to>
    <xdr:cxnSp macro="">
      <xdr:nvCxnSpPr>
        <xdr:cNvPr id="518" name="直線コネクタ 517"/>
        <xdr:cNvCxnSpPr/>
      </xdr:nvCxnSpPr>
      <xdr:spPr>
        <a:xfrm flipV="1">
          <a:off x="15481300" y="5968510"/>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19"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0" name="フローチャート: 判断 519"/>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3863</xdr:rowOff>
    </xdr:from>
    <xdr:to>
      <xdr:col>81</xdr:col>
      <xdr:colOff>50800</xdr:colOff>
      <xdr:row>34</xdr:row>
      <xdr:rowOff>153416</xdr:rowOff>
    </xdr:to>
    <xdr:cxnSp macro="">
      <xdr:nvCxnSpPr>
        <xdr:cNvPr id="521" name="直線コネクタ 520"/>
        <xdr:cNvCxnSpPr/>
      </xdr:nvCxnSpPr>
      <xdr:spPr>
        <a:xfrm>
          <a:off x="14592300" y="5661713"/>
          <a:ext cx="889000" cy="32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2" name="フローチャート: 判断 521"/>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3" name="テキスト ボックス 522"/>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3863</xdr:rowOff>
    </xdr:from>
    <xdr:to>
      <xdr:col>76</xdr:col>
      <xdr:colOff>114300</xdr:colOff>
      <xdr:row>33</xdr:row>
      <xdr:rowOff>79219</xdr:rowOff>
    </xdr:to>
    <xdr:cxnSp macro="">
      <xdr:nvCxnSpPr>
        <xdr:cNvPr id="524" name="直線コネクタ 523"/>
        <xdr:cNvCxnSpPr/>
      </xdr:nvCxnSpPr>
      <xdr:spPr>
        <a:xfrm flipV="1">
          <a:off x="13703300" y="5661713"/>
          <a:ext cx="8890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5" name="フローチャート: 判断 524"/>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26" name="テキスト ボックス 525"/>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79219</xdr:rowOff>
    </xdr:from>
    <xdr:to>
      <xdr:col>71</xdr:col>
      <xdr:colOff>177800</xdr:colOff>
      <xdr:row>36</xdr:row>
      <xdr:rowOff>93833</xdr:rowOff>
    </xdr:to>
    <xdr:cxnSp macro="">
      <xdr:nvCxnSpPr>
        <xdr:cNvPr id="527" name="直線コネクタ 526"/>
        <xdr:cNvCxnSpPr/>
      </xdr:nvCxnSpPr>
      <xdr:spPr>
        <a:xfrm flipV="1">
          <a:off x="12814300" y="5737069"/>
          <a:ext cx="889000" cy="5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28" name="フローチャート: 判断 527"/>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29" name="テキスト ボックス 528"/>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0" name="フローチャート: 判断 529"/>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1" name="テキスト ボックス 530"/>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88410</xdr:rowOff>
    </xdr:from>
    <xdr:to>
      <xdr:col>85</xdr:col>
      <xdr:colOff>177800</xdr:colOff>
      <xdr:row>35</xdr:row>
      <xdr:rowOff>18560</xdr:rowOff>
    </xdr:to>
    <xdr:sp macro="" textlink="">
      <xdr:nvSpPr>
        <xdr:cNvPr id="537" name="楕円 536"/>
        <xdr:cNvSpPr/>
      </xdr:nvSpPr>
      <xdr:spPr>
        <a:xfrm>
          <a:off x="16268700" y="59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111287</xdr:rowOff>
    </xdr:from>
    <xdr:ext cx="534377" cy="259045"/>
    <xdr:sp macro="" textlink="">
      <xdr:nvSpPr>
        <xdr:cNvPr id="538" name="消防費該当値テキスト"/>
        <xdr:cNvSpPr txBox="1"/>
      </xdr:nvSpPr>
      <xdr:spPr>
        <a:xfrm>
          <a:off x="16370300" y="57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102616</xdr:rowOff>
    </xdr:from>
    <xdr:to>
      <xdr:col>81</xdr:col>
      <xdr:colOff>101600</xdr:colOff>
      <xdr:row>35</xdr:row>
      <xdr:rowOff>32766</xdr:rowOff>
    </xdr:to>
    <xdr:sp macro="" textlink="">
      <xdr:nvSpPr>
        <xdr:cNvPr id="539" name="楕円 538"/>
        <xdr:cNvSpPr/>
      </xdr:nvSpPr>
      <xdr:spPr>
        <a:xfrm>
          <a:off x="15430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49293</xdr:rowOff>
    </xdr:from>
    <xdr:ext cx="534377" cy="259045"/>
    <xdr:sp macro="" textlink="">
      <xdr:nvSpPr>
        <xdr:cNvPr id="540" name="テキスト ボックス 539"/>
        <xdr:cNvSpPr txBox="1"/>
      </xdr:nvSpPr>
      <xdr:spPr>
        <a:xfrm>
          <a:off x="15214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124513</xdr:rowOff>
    </xdr:from>
    <xdr:to>
      <xdr:col>76</xdr:col>
      <xdr:colOff>165100</xdr:colOff>
      <xdr:row>33</xdr:row>
      <xdr:rowOff>54663</xdr:rowOff>
    </xdr:to>
    <xdr:sp macro="" textlink="">
      <xdr:nvSpPr>
        <xdr:cNvPr id="541" name="楕円 540"/>
        <xdr:cNvSpPr/>
      </xdr:nvSpPr>
      <xdr:spPr>
        <a:xfrm>
          <a:off x="14541500" y="56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71190</xdr:rowOff>
    </xdr:from>
    <xdr:ext cx="534377" cy="259045"/>
    <xdr:sp macro="" textlink="">
      <xdr:nvSpPr>
        <xdr:cNvPr id="542" name="テキスト ボックス 541"/>
        <xdr:cNvSpPr txBox="1"/>
      </xdr:nvSpPr>
      <xdr:spPr>
        <a:xfrm>
          <a:off x="14325111" y="538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28419</xdr:rowOff>
    </xdr:from>
    <xdr:to>
      <xdr:col>72</xdr:col>
      <xdr:colOff>38100</xdr:colOff>
      <xdr:row>33</xdr:row>
      <xdr:rowOff>130019</xdr:rowOff>
    </xdr:to>
    <xdr:sp macro="" textlink="">
      <xdr:nvSpPr>
        <xdr:cNvPr id="543" name="楕円 542"/>
        <xdr:cNvSpPr/>
      </xdr:nvSpPr>
      <xdr:spPr>
        <a:xfrm>
          <a:off x="13652500" y="568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146546</xdr:rowOff>
    </xdr:from>
    <xdr:ext cx="534377" cy="259045"/>
    <xdr:sp macro="" textlink="">
      <xdr:nvSpPr>
        <xdr:cNvPr id="544" name="テキスト ボックス 543"/>
        <xdr:cNvSpPr txBox="1"/>
      </xdr:nvSpPr>
      <xdr:spPr>
        <a:xfrm>
          <a:off x="13436111" y="5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43033</xdr:rowOff>
    </xdr:from>
    <xdr:to>
      <xdr:col>67</xdr:col>
      <xdr:colOff>101600</xdr:colOff>
      <xdr:row>36</xdr:row>
      <xdr:rowOff>144633</xdr:rowOff>
    </xdr:to>
    <xdr:sp macro="" textlink="">
      <xdr:nvSpPr>
        <xdr:cNvPr id="545" name="楕円 544"/>
        <xdr:cNvSpPr/>
      </xdr:nvSpPr>
      <xdr:spPr>
        <a:xfrm>
          <a:off x="12763500" y="62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161160</xdr:rowOff>
    </xdr:from>
    <xdr:ext cx="534377" cy="259045"/>
    <xdr:sp macro="" textlink="">
      <xdr:nvSpPr>
        <xdr:cNvPr id="546" name="テキスト ボックス 545"/>
        <xdr:cNvSpPr txBox="1"/>
      </xdr:nvSpPr>
      <xdr:spPr>
        <a:xfrm>
          <a:off x="12547111" y="59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0" name="直線コネクタ 569"/>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1"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2" name="直線コネクタ 571"/>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3"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4" name="直線コネクタ 573"/>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75745</xdr:rowOff>
    </xdr:from>
    <xdr:to>
      <xdr:col>85</xdr:col>
      <xdr:colOff>127000</xdr:colOff>
      <xdr:row>53</xdr:row>
      <xdr:rowOff>52200</xdr:rowOff>
    </xdr:to>
    <xdr:cxnSp macro="">
      <xdr:nvCxnSpPr>
        <xdr:cNvPr id="575" name="直線コネクタ 574"/>
        <xdr:cNvCxnSpPr/>
      </xdr:nvCxnSpPr>
      <xdr:spPr>
        <a:xfrm>
          <a:off x="15481300" y="8991145"/>
          <a:ext cx="8382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76"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7" name="フローチャート: 判断 576"/>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75745</xdr:rowOff>
    </xdr:from>
    <xdr:to>
      <xdr:col>81</xdr:col>
      <xdr:colOff>50800</xdr:colOff>
      <xdr:row>56</xdr:row>
      <xdr:rowOff>71539</xdr:rowOff>
    </xdr:to>
    <xdr:cxnSp macro="">
      <xdr:nvCxnSpPr>
        <xdr:cNvPr id="578" name="直線コネクタ 577"/>
        <xdr:cNvCxnSpPr/>
      </xdr:nvCxnSpPr>
      <xdr:spPr>
        <a:xfrm flipV="1">
          <a:off x="14592300" y="8991145"/>
          <a:ext cx="889000" cy="6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79" name="フローチャート: 判断 578"/>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0" name="テキスト ボックス 579"/>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71539</xdr:rowOff>
    </xdr:from>
    <xdr:to>
      <xdr:col>76</xdr:col>
      <xdr:colOff>114300</xdr:colOff>
      <xdr:row>57</xdr:row>
      <xdr:rowOff>95565</xdr:rowOff>
    </xdr:to>
    <xdr:cxnSp macro="">
      <xdr:nvCxnSpPr>
        <xdr:cNvPr id="581" name="直線コネクタ 580"/>
        <xdr:cNvCxnSpPr/>
      </xdr:nvCxnSpPr>
      <xdr:spPr>
        <a:xfrm flipV="1">
          <a:off x="13703300" y="9672739"/>
          <a:ext cx="889000" cy="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2" name="フローチャート: 判断 581"/>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3" name="テキスト ボックス 582"/>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78732</xdr:rowOff>
    </xdr:from>
    <xdr:to>
      <xdr:col>71</xdr:col>
      <xdr:colOff>177800</xdr:colOff>
      <xdr:row>57</xdr:row>
      <xdr:rowOff>95565</xdr:rowOff>
    </xdr:to>
    <xdr:cxnSp macro="">
      <xdr:nvCxnSpPr>
        <xdr:cNvPr id="584" name="直線コネクタ 583"/>
        <xdr:cNvCxnSpPr/>
      </xdr:nvCxnSpPr>
      <xdr:spPr>
        <a:xfrm>
          <a:off x="12814300" y="9851382"/>
          <a:ext cx="889000" cy="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5" name="フローチャート: 判断 584"/>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6" name="テキスト ボックス 585"/>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7" name="フローチャート: 判断 586"/>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8" name="テキスト ボックス 587"/>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1400</xdr:rowOff>
    </xdr:from>
    <xdr:to>
      <xdr:col>85</xdr:col>
      <xdr:colOff>177800</xdr:colOff>
      <xdr:row>53</xdr:row>
      <xdr:rowOff>103000</xdr:rowOff>
    </xdr:to>
    <xdr:sp macro="" textlink="">
      <xdr:nvSpPr>
        <xdr:cNvPr id="594" name="楕円 593"/>
        <xdr:cNvSpPr/>
      </xdr:nvSpPr>
      <xdr:spPr>
        <a:xfrm>
          <a:off x="16268700" y="90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24277</xdr:rowOff>
    </xdr:from>
    <xdr:ext cx="599010" cy="259045"/>
    <xdr:sp macro="" textlink="">
      <xdr:nvSpPr>
        <xdr:cNvPr id="595" name="教育費該当値テキスト"/>
        <xdr:cNvSpPr txBox="1"/>
      </xdr:nvSpPr>
      <xdr:spPr>
        <a:xfrm>
          <a:off x="16370300" y="893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24945</xdr:rowOff>
    </xdr:from>
    <xdr:to>
      <xdr:col>81</xdr:col>
      <xdr:colOff>101600</xdr:colOff>
      <xdr:row>52</xdr:row>
      <xdr:rowOff>126545</xdr:rowOff>
    </xdr:to>
    <xdr:sp macro="" textlink="">
      <xdr:nvSpPr>
        <xdr:cNvPr id="596" name="楕円 595"/>
        <xdr:cNvSpPr/>
      </xdr:nvSpPr>
      <xdr:spPr>
        <a:xfrm>
          <a:off x="15430500" y="89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143072</xdr:rowOff>
    </xdr:from>
    <xdr:ext cx="599010" cy="259045"/>
    <xdr:sp macro="" textlink="">
      <xdr:nvSpPr>
        <xdr:cNvPr id="597" name="テキスト ボックス 596"/>
        <xdr:cNvSpPr txBox="1"/>
      </xdr:nvSpPr>
      <xdr:spPr>
        <a:xfrm>
          <a:off x="15181795" y="871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20739</xdr:rowOff>
    </xdr:from>
    <xdr:to>
      <xdr:col>76</xdr:col>
      <xdr:colOff>165100</xdr:colOff>
      <xdr:row>56</xdr:row>
      <xdr:rowOff>122339</xdr:rowOff>
    </xdr:to>
    <xdr:sp macro="" textlink="">
      <xdr:nvSpPr>
        <xdr:cNvPr id="598" name="楕円 597"/>
        <xdr:cNvSpPr/>
      </xdr:nvSpPr>
      <xdr:spPr>
        <a:xfrm>
          <a:off x="14541500" y="96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138866</xdr:rowOff>
    </xdr:from>
    <xdr:ext cx="534377" cy="259045"/>
    <xdr:sp macro="" textlink="">
      <xdr:nvSpPr>
        <xdr:cNvPr id="599" name="テキスト ボックス 598"/>
        <xdr:cNvSpPr txBox="1"/>
      </xdr:nvSpPr>
      <xdr:spPr>
        <a:xfrm>
          <a:off x="14325111" y="93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44765</xdr:rowOff>
    </xdr:from>
    <xdr:to>
      <xdr:col>72</xdr:col>
      <xdr:colOff>38100</xdr:colOff>
      <xdr:row>57</xdr:row>
      <xdr:rowOff>146365</xdr:rowOff>
    </xdr:to>
    <xdr:sp macro="" textlink="">
      <xdr:nvSpPr>
        <xdr:cNvPr id="600" name="楕円 599"/>
        <xdr:cNvSpPr/>
      </xdr:nvSpPr>
      <xdr:spPr>
        <a:xfrm>
          <a:off x="13652500" y="98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137492</xdr:rowOff>
    </xdr:from>
    <xdr:ext cx="534377" cy="259045"/>
    <xdr:sp macro="" textlink="">
      <xdr:nvSpPr>
        <xdr:cNvPr id="601" name="テキスト ボックス 600"/>
        <xdr:cNvSpPr txBox="1"/>
      </xdr:nvSpPr>
      <xdr:spPr>
        <a:xfrm>
          <a:off x="13436111" y="99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27932</xdr:rowOff>
    </xdr:from>
    <xdr:to>
      <xdr:col>67</xdr:col>
      <xdr:colOff>101600</xdr:colOff>
      <xdr:row>57</xdr:row>
      <xdr:rowOff>129532</xdr:rowOff>
    </xdr:to>
    <xdr:sp macro="" textlink="">
      <xdr:nvSpPr>
        <xdr:cNvPr id="602" name="楕円 601"/>
        <xdr:cNvSpPr/>
      </xdr:nvSpPr>
      <xdr:spPr>
        <a:xfrm>
          <a:off x="12763500" y="98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120659</xdr:rowOff>
    </xdr:from>
    <xdr:ext cx="534377" cy="259045"/>
    <xdr:sp macro="" textlink="">
      <xdr:nvSpPr>
        <xdr:cNvPr id="603" name="テキスト ボックス 602"/>
        <xdr:cNvSpPr txBox="1"/>
      </xdr:nvSpPr>
      <xdr:spPr>
        <a:xfrm>
          <a:off x="12547111" y="98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7" name="直線コネクタ 626"/>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0"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1" name="直線コネクタ 630"/>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149758</xdr:rowOff>
    </xdr:from>
    <xdr:to>
      <xdr:col>85</xdr:col>
      <xdr:colOff>127000</xdr:colOff>
      <xdr:row>78</xdr:row>
      <xdr:rowOff>168757</xdr:rowOff>
    </xdr:to>
    <xdr:cxnSp macro="">
      <xdr:nvCxnSpPr>
        <xdr:cNvPr id="632" name="直線コネクタ 631"/>
        <xdr:cNvCxnSpPr/>
      </xdr:nvCxnSpPr>
      <xdr:spPr>
        <a:xfrm flipV="1">
          <a:off x="15481300" y="13522858"/>
          <a:ext cx="8382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3"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4" name="フローチャート: 判断 633"/>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168681</xdr:rowOff>
    </xdr:from>
    <xdr:to>
      <xdr:col>81</xdr:col>
      <xdr:colOff>50800</xdr:colOff>
      <xdr:row>78</xdr:row>
      <xdr:rowOff>168757</xdr:rowOff>
    </xdr:to>
    <xdr:cxnSp macro="">
      <xdr:nvCxnSpPr>
        <xdr:cNvPr id="635" name="直線コネクタ 634"/>
        <xdr:cNvCxnSpPr/>
      </xdr:nvCxnSpPr>
      <xdr:spPr>
        <a:xfrm>
          <a:off x="14592300" y="135417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6" name="フローチャート: 判断 635"/>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37" name="テキスト ボックス 636"/>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135852</xdr:rowOff>
    </xdr:from>
    <xdr:to>
      <xdr:col>76</xdr:col>
      <xdr:colOff>114300</xdr:colOff>
      <xdr:row>78</xdr:row>
      <xdr:rowOff>168681</xdr:rowOff>
    </xdr:to>
    <xdr:cxnSp macro="">
      <xdr:nvCxnSpPr>
        <xdr:cNvPr id="638" name="直線コネクタ 637"/>
        <xdr:cNvCxnSpPr/>
      </xdr:nvCxnSpPr>
      <xdr:spPr>
        <a:xfrm>
          <a:off x="13703300" y="13508952"/>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39" name="フローチャート: 判断 638"/>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0" name="テキスト ボックス 639"/>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135852</xdr:rowOff>
    </xdr:from>
    <xdr:to>
      <xdr:col>71</xdr:col>
      <xdr:colOff>177800</xdr:colOff>
      <xdr:row>79</xdr:row>
      <xdr:rowOff>12585</xdr:rowOff>
    </xdr:to>
    <xdr:cxnSp macro="">
      <xdr:nvCxnSpPr>
        <xdr:cNvPr id="641" name="直線コネクタ 640"/>
        <xdr:cNvCxnSpPr/>
      </xdr:nvCxnSpPr>
      <xdr:spPr>
        <a:xfrm flipV="1">
          <a:off x="12814300" y="13508952"/>
          <a:ext cx="889000" cy="4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2" name="フローチャート: 判断 641"/>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3" name="テキスト ボックス 642"/>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4" name="フローチャート: 判断 643"/>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5" name="テキスト ボックス 644"/>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98958</xdr:rowOff>
    </xdr:from>
    <xdr:to>
      <xdr:col>85</xdr:col>
      <xdr:colOff>177800</xdr:colOff>
      <xdr:row>79</xdr:row>
      <xdr:rowOff>29108</xdr:rowOff>
    </xdr:to>
    <xdr:sp macro="" textlink="">
      <xdr:nvSpPr>
        <xdr:cNvPr id="651" name="楕円 650"/>
        <xdr:cNvSpPr/>
      </xdr:nvSpPr>
      <xdr:spPr>
        <a:xfrm>
          <a:off x="162687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2"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117957</xdr:rowOff>
    </xdr:from>
    <xdr:to>
      <xdr:col>81</xdr:col>
      <xdr:colOff>101600</xdr:colOff>
      <xdr:row>79</xdr:row>
      <xdr:rowOff>48107</xdr:rowOff>
    </xdr:to>
    <xdr:sp macro="" textlink="">
      <xdr:nvSpPr>
        <xdr:cNvPr id="653" name="楕円 652"/>
        <xdr:cNvSpPr/>
      </xdr:nvSpPr>
      <xdr:spPr>
        <a:xfrm>
          <a:off x="15430500" y="134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39234</xdr:rowOff>
    </xdr:from>
    <xdr:ext cx="469744" cy="259045"/>
    <xdr:sp macro="" textlink="">
      <xdr:nvSpPr>
        <xdr:cNvPr id="654" name="テキスト ボックス 653"/>
        <xdr:cNvSpPr txBox="1"/>
      </xdr:nvSpPr>
      <xdr:spPr>
        <a:xfrm>
          <a:off x="15246428" y="1358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117881</xdr:rowOff>
    </xdr:from>
    <xdr:to>
      <xdr:col>76</xdr:col>
      <xdr:colOff>165100</xdr:colOff>
      <xdr:row>79</xdr:row>
      <xdr:rowOff>48031</xdr:rowOff>
    </xdr:to>
    <xdr:sp macro="" textlink="">
      <xdr:nvSpPr>
        <xdr:cNvPr id="655" name="楕円 654"/>
        <xdr:cNvSpPr/>
      </xdr:nvSpPr>
      <xdr:spPr>
        <a:xfrm>
          <a:off x="14541500" y="134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39158</xdr:rowOff>
    </xdr:from>
    <xdr:ext cx="469744" cy="259045"/>
    <xdr:sp macro="" textlink="">
      <xdr:nvSpPr>
        <xdr:cNvPr id="656" name="テキスト ボックス 655"/>
        <xdr:cNvSpPr txBox="1"/>
      </xdr:nvSpPr>
      <xdr:spPr>
        <a:xfrm>
          <a:off x="14357428" y="135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85052</xdr:rowOff>
    </xdr:from>
    <xdr:to>
      <xdr:col>72</xdr:col>
      <xdr:colOff>38100</xdr:colOff>
      <xdr:row>79</xdr:row>
      <xdr:rowOff>15202</xdr:rowOff>
    </xdr:to>
    <xdr:sp macro="" textlink="">
      <xdr:nvSpPr>
        <xdr:cNvPr id="657" name="楕円 656"/>
        <xdr:cNvSpPr/>
      </xdr:nvSpPr>
      <xdr:spPr>
        <a:xfrm>
          <a:off x="136525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6329</xdr:rowOff>
    </xdr:from>
    <xdr:ext cx="469744" cy="259045"/>
    <xdr:sp macro="" textlink="">
      <xdr:nvSpPr>
        <xdr:cNvPr id="658" name="テキスト ボックス 657"/>
        <xdr:cNvSpPr txBox="1"/>
      </xdr:nvSpPr>
      <xdr:spPr>
        <a:xfrm>
          <a:off x="13468428" y="135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133235</xdr:rowOff>
    </xdr:from>
    <xdr:to>
      <xdr:col>67</xdr:col>
      <xdr:colOff>101600</xdr:colOff>
      <xdr:row>79</xdr:row>
      <xdr:rowOff>63385</xdr:rowOff>
    </xdr:to>
    <xdr:sp macro="" textlink="">
      <xdr:nvSpPr>
        <xdr:cNvPr id="659" name="楕円 658"/>
        <xdr:cNvSpPr/>
      </xdr:nvSpPr>
      <xdr:spPr>
        <a:xfrm>
          <a:off x="12763500" y="13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54512</xdr:rowOff>
    </xdr:from>
    <xdr:ext cx="469744" cy="259045"/>
    <xdr:sp macro="" textlink="">
      <xdr:nvSpPr>
        <xdr:cNvPr id="660" name="テキスト ボックス 659"/>
        <xdr:cNvSpPr txBox="1"/>
      </xdr:nvSpPr>
      <xdr:spPr>
        <a:xfrm>
          <a:off x="12579428" y="1359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4" name="直線コネクタ 683"/>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5"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6" name="直線コネクタ 685"/>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7"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88" name="直線コネクタ 687"/>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131631</xdr:rowOff>
    </xdr:from>
    <xdr:to>
      <xdr:col>85</xdr:col>
      <xdr:colOff>127000</xdr:colOff>
      <xdr:row>96</xdr:row>
      <xdr:rowOff>149076</xdr:rowOff>
    </xdr:to>
    <xdr:cxnSp macro="">
      <xdr:nvCxnSpPr>
        <xdr:cNvPr id="689" name="直線コネクタ 688"/>
        <xdr:cNvCxnSpPr/>
      </xdr:nvCxnSpPr>
      <xdr:spPr>
        <a:xfrm flipV="1">
          <a:off x="15481300" y="16590831"/>
          <a:ext cx="8382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0"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1" name="フローチャート: 判断 690"/>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149076</xdr:rowOff>
    </xdr:from>
    <xdr:to>
      <xdr:col>81</xdr:col>
      <xdr:colOff>50800</xdr:colOff>
      <xdr:row>96</xdr:row>
      <xdr:rowOff>159916</xdr:rowOff>
    </xdr:to>
    <xdr:cxnSp macro="">
      <xdr:nvCxnSpPr>
        <xdr:cNvPr id="692" name="直線コネクタ 691"/>
        <xdr:cNvCxnSpPr/>
      </xdr:nvCxnSpPr>
      <xdr:spPr>
        <a:xfrm flipV="1">
          <a:off x="14592300" y="1660827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3" name="フローチャート: 判断 692"/>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4" name="テキスト ボックス 693"/>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159916</xdr:rowOff>
    </xdr:from>
    <xdr:to>
      <xdr:col>76</xdr:col>
      <xdr:colOff>114300</xdr:colOff>
      <xdr:row>97</xdr:row>
      <xdr:rowOff>16089</xdr:rowOff>
    </xdr:to>
    <xdr:cxnSp macro="">
      <xdr:nvCxnSpPr>
        <xdr:cNvPr id="695" name="直線コネクタ 694"/>
        <xdr:cNvCxnSpPr/>
      </xdr:nvCxnSpPr>
      <xdr:spPr>
        <a:xfrm flipV="1">
          <a:off x="13703300" y="16619116"/>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6" name="フローチャート: 判断 695"/>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697" name="テキスト ボックス 696"/>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16089</xdr:rowOff>
    </xdr:from>
    <xdr:to>
      <xdr:col>71</xdr:col>
      <xdr:colOff>177800</xdr:colOff>
      <xdr:row>97</xdr:row>
      <xdr:rowOff>17537</xdr:rowOff>
    </xdr:to>
    <xdr:cxnSp macro="">
      <xdr:nvCxnSpPr>
        <xdr:cNvPr id="698" name="直線コネクタ 697"/>
        <xdr:cNvCxnSpPr/>
      </xdr:nvCxnSpPr>
      <xdr:spPr>
        <a:xfrm flipV="1">
          <a:off x="12814300" y="1664673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699" name="フローチャート: 判断 698"/>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0" name="テキスト ボックス 699"/>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1" name="フローチャート: 判断 700"/>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2" name="テキスト ボックス 701"/>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80831</xdr:rowOff>
    </xdr:from>
    <xdr:to>
      <xdr:col>85</xdr:col>
      <xdr:colOff>177800</xdr:colOff>
      <xdr:row>97</xdr:row>
      <xdr:rowOff>10981</xdr:rowOff>
    </xdr:to>
    <xdr:sp macro="" textlink="">
      <xdr:nvSpPr>
        <xdr:cNvPr id="708" name="楕円 707"/>
        <xdr:cNvSpPr/>
      </xdr:nvSpPr>
      <xdr:spPr>
        <a:xfrm>
          <a:off x="16268700" y="165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103708</xdr:rowOff>
    </xdr:from>
    <xdr:ext cx="599010" cy="259045"/>
    <xdr:sp macro="" textlink="">
      <xdr:nvSpPr>
        <xdr:cNvPr id="709" name="公債費該当値テキスト"/>
        <xdr:cNvSpPr txBox="1"/>
      </xdr:nvSpPr>
      <xdr:spPr>
        <a:xfrm>
          <a:off x="16370300" y="1639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98276</xdr:rowOff>
    </xdr:from>
    <xdr:to>
      <xdr:col>81</xdr:col>
      <xdr:colOff>101600</xdr:colOff>
      <xdr:row>97</xdr:row>
      <xdr:rowOff>28426</xdr:rowOff>
    </xdr:to>
    <xdr:sp macro="" textlink="">
      <xdr:nvSpPr>
        <xdr:cNvPr id="710" name="楕円 709"/>
        <xdr:cNvSpPr/>
      </xdr:nvSpPr>
      <xdr:spPr>
        <a:xfrm>
          <a:off x="15430500" y="165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44953</xdr:rowOff>
    </xdr:from>
    <xdr:ext cx="599010" cy="259045"/>
    <xdr:sp macro="" textlink="">
      <xdr:nvSpPr>
        <xdr:cNvPr id="711" name="テキスト ボックス 710"/>
        <xdr:cNvSpPr txBox="1"/>
      </xdr:nvSpPr>
      <xdr:spPr>
        <a:xfrm>
          <a:off x="15181795" y="16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109116</xdr:rowOff>
    </xdr:from>
    <xdr:to>
      <xdr:col>76</xdr:col>
      <xdr:colOff>165100</xdr:colOff>
      <xdr:row>97</xdr:row>
      <xdr:rowOff>39266</xdr:rowOff>
    </xdr:to>
    <xdr:sp macro="" textlink="">
      <xdr:nvSpPr>
        <xdr:cNvPr id="712" name="楕円 711"/>
        <xdr:cNvSpPr/>
      </xdr:nvSpPr>
      <xdr:spPr>
        <a:xfrm>
          <a:off x="14541500" y="165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55793</xdr:rowOff>
    </xdr:from>
    <xdr:ext cx="599010" cy="259045"/>
    <xdr:sp macro="" textlink="">
      <xdr:nvSpPr>
        <xdr:cNvPr id="713" name="テキスト ボックス 712"/>
        <xdr:cNvSpPr txBox="1"/>
      </xdr:nvSpPr>
      <xdr:spPr>
        <a:xfrm>
          <a:off x="14292795" y="163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136739</xdr:rowOff>
    </xdr:from>
    <xdr:to>
      <xdr:col>72</xdr:col>
      <xdr:colOff>38100</xdr:colOff>
      <xdr:row>97</xdr:row>
      <xdr:rowOff>66889</xdr:rowOff>
    </xdr:to>
    <xdr:sp macro="" textlink="">
      <xdr:nvSpPr>
        <xdr:cNvPr id="714" name="楕円 713"/>
        <xdr:cNvSpPr/>
      </xdr:nvSpPr>
      <xdr:spPr>
        <a:xfrm>
          <a:off x="13652500" y="165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83416</xdr:rowOff>
    </xdr:from>
    <xdr:ext cx="534377" cy="259045"/>
    <xdr:sp macro="" textlink="">
      <xdr:nvSpPr>
        <xdr:cNvPr id="715" name="テキスト ボックス 714"/>
        <xdr:cNvSpPr txBox="1"/>
      </xdr:nvSpPr>
      <xdr:spPr>
        <a:xfrm>
          <a:off x="13436111" y="163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138187</xdr:rowOff>
    </xdr:from>
    <xdr:to>
      <xdr:col>67</xdr:col>
      <xdr:colOff>101600</xdr:colOff>
      <xdr:row>97</xdr:row>
      <xdr:rowOff>68337</xdr:rowOff>
    </xdr:to>
    <xdr:sp macro="" textlink="">
      <xdr:nvSpPr>
        <xdr:cNvPr id="716" name="楕円 715"/>
        <xdr:cNvSpPr/>
      </xdr:nvSpPr>
      <xdr:spPr>
        <a:xfrm>
          <a:off x="12763500" y="165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84864</xdr:rowOff>
    </xdr:from>
    <xdr:ext cx="534377" cy="259045"/>
    <xdr:sp macro="" textlink="">
      <xdr:nvSpPr>
        <xdr:cNvPr id="717" name="テキスト ボックス 716"/>
        <xdr:cNvSpPr txBox="1"/>
      </xdr:nvSpPr>
      <xdr:spPr>
        <a:xfrm>
          <a:off x="12547111" y="163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7" name="直線コネクタ 736"/>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38"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0"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1" name="直線コネクタ 740"/>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3"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4" name="フローチャート: 判断 743"/>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6" name="フローチャート: 判断 745"/>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7" name="テキスト ボックス 746"/>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49" name="フローチャート: 判断 748"/>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0" name="テキスト ボックス 749"/>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2" name="フローチャート: 判断 751"/>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3" name="テキスト ボックス 752"/>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4" name="フローチャート: 判断 753"/>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5" name="テキスト ボックス 754"/>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2"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7" name="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8" name="テキスト ボックス 76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9" name="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0" name="テキスト ボックス 76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4" name="直線コネクタ 793"/>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5"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7"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798" name="直線コネクタ 797"/>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0"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1" name="フローチャート: 判断 800"/>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3" name="フローチャート: 判断 802"/>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4" name="テキスト ボックス 803"/>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6" name="フローチャート: 判断 805"/>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7" name="テキスト ボックス 806"/>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09" name="フローチャート: 判断 808"/>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0" name="テキスト ボックス 809"/>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1" name="フローチャート: 判断 810"/>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2" name="テキスト ボックス 811"/>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8" name="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19"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0" name="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1" name="テキスト ボックス 82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2" name="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4" name="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5" name="テキスト ボックス 82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・商工費の住民一人当たりの金額が上昇した原因は、平成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年度にジョン万資料館改修等事業を実施したため。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・土木費の住民一人当たりの金額が減少した原因は、清水第三土地区画整理組合への貸付金</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2,996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円が皆減となったため。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の住民一人当たりの金額が類似団体に比べ高い傾向となっている原因は、消防署が複数の市町村による広域設置ではなく、単独で運営していることや、危機管理課を設置し防災対策関連の事業を集中的に実施しているため。特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年度は、下ノ加江地区防災拠点施設建設工事を実施いている。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・教育費の住民一人当たりの金額が、平成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年度について、類似団体と比べ高くなっている原因は、清水小学校建設を実施したことや平成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年度に中央公民館新築工事、平成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年度に学校給食施設建設工事を実施したため。</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2,166</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6,000</a:t>
          </a:r>
          <a:r>
            <a:rPr kumimoji="1" lang="ja-JP" altLang="en-US" sz="1400">
              <a:latin typeface="ＭＳ ゴシック" pitchFamily="49" charset="-128"/>
              <a:ea typeface="ＭＳ ゴシック" pitchFamily="49" charset="-128"/>
            </a:rPr>
            <a:t>円を積立したものの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7,000</a:t>
          </a:r>
          <a:r>
            <a:rPr kumimoji="1" lang="ja-JP" altLang="en-US" sz="1400">
              <a:latin typeface="ＭＳ ゴシック" pitchFamily="49" charset="-128"/>
              <a:ea typeface="ＭＳ ゴシック" pitchFamily="49" charset="-128"/>
            </a:rPr>
            <a:t>万円を繰り入れしたため、基金残高は対前年度比で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4,833</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4,000</a:t>
          </a:r>
          <a:r>
            <a:rPr kumimoji="1" lang="ja-JP" altLang="en-US" sz="1400">
              <a:latin typeface="ＭＳ ゴシック" pitchFamily="49" charset="-128"/>
              <a:ea typeface="ＭＳ ゴシック" pitchFamily="49" charset="-128"/>
            </a:rPr>
            <a:t>円減少し、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1,737</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6,000</a:t>
          </a:r>
          <a:r>
            <a:rPr kumimoji="1" lang="ja-JP" altLang="en-US" sz="1400">
              <a:latin typeface="ＭＳ ゴシック" pitchFamily="49" charset="-128"/>
              <a:ea typeface="ＭＳ ゴシック" pitchFamily="49" charset="-128"/>
            </a:rPr>
            <a:t>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この繰入金の額が大きく影響し、標準財政規模比での実質単年度収支もマイナス</a:t>
          </a:r>
          <a:r>
            <a:rPr kumimoji="1" lang="en-US" altLang="ja-JP" sz="1400">
              <a:latin typeface="ＭＳ ゴシック" pitchFamily="49" charset="-128"/>
              <a:ea typeface="ＭＳ ゴシック" pitchFamily="49" charset="-128"/>
            </a:rPr>
            <a:t>3.56</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年連続でマイナス</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％台となり大変厳しい財政運営となった。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年度は、国民健康保険事業特別会計が黒字決算となったため、全会計で黒字決算となった。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ただ、一般会計については、財政調整基金繰入金</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7,000</a:t>
          </a:r>
          <a:r>
            <a:rPr kumimoji="1" lang="ja-JP" altLang="en-US" sz="1400">
              <a:latin typeface="ＭＳ ゴシック" pitchFamily="49" charset="-128"/>
              <a:ea typeface="ＭＳ ゴシック" pitchFamily="49" charset="-128"/>
            </a:rPr>
            <a:t>万円のほか、防災対策加速化基金繰入金</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3,328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6,000</a:t>
          </a:r>
          <a:r>
            <a:rPr kumimoji="1" lang="ja-JP" altLang="en-US" sz="1400">
              <a:latin typeface="ＭＳ ゴシック" pitchFamily="49" charset="-128"/>
              <a:ea typeface="ＭＳ ゴシック" pitchFamily="49" charset="-128"/>
            </a:rPr>
            <a:t>円、国際交流基金繰入金</a:t>
          </a:r>
          <a:r>
            <a:rPr kumimoji="1" lang="en-US" altLang="ja-JP" sz="1400">
              <a:latin typeface="ＭＳ ゴシック" pitchFamily="49" charset="-128"/>
              <a:ea typeface="ＭＳ ゴシック" pitchFamily="49" charset="-128"/>
            </a:rPr>
            <a:t>5,000</a:t>
          </a:r>
          <a:r>
            <a:rPr kumimoji="1" lang="ja-JP" altLang="en-US" sz="1400">
              <a:latin typeface="ＭＳ ゴシック" pitchFamily="49" charset="-128"/>
              <a:ea typeface="ＭＳ ゴシック" pitchFamily="49" charset="-128"/>
            </a:rPr>
            <a:t>万円といった基金を繰入し各種事業や公債費の財源に充当したうえでの決算であり、歳入の確保が大きな課題である。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今後も防災行政無線デジタル化事業や光インターネット整備事業、メジカ産業再生プロジェクト事業といった大型事業が予定されている。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水道事業会計では、水道施設の老朽化が進んでおり、漏水対策による水道管の更新など計画的に進めていく必要がある。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指定介護老人福祉施設事業特別会計では、平成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年度は、一般会計から</a:t>
          </a:r>
          <a:r>
            <a:rPr kumimoji="1" lang="en-US" altLang="ja-JP" sz="1400">
              <a:latin typeface="ＭＳ ゴシック" pitchFamily="49" charset="-128"/>
              <a:ea typeface="ＭＳ ゴシック" pitchFamily="49" charset="-128"/>
            </a:rPr>
            <a:t>3,664</a:t>
          </a:r>
          <a:r>
            <a:rPr kumimoji="1" lang="ja-JP" altLang="en-US" sz="1400">
              <a:latin typeface="ＭＳ ゴシック" pitchFamily="49" charset="-128"/>
              <a:ea typeface="ＭＳ ゴシック" pitchFamily="49" charset="-128"/>
            </a:rPr>
            <a:t>万円の繰入を行ったうえでの黒字決算であり、各会計において財政見通しは厳しい状況にあるため、歳出規模の抑制なども検討しながら中長期を見据えた財政運営に努めなければならない。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10817258</v>
      </c>
      <c r="BO4" s="410"/>
      <c r="BP4" s="410"/>
      <c r="BQ4" s="410"/>
      <c r="BR4" s="410"/>
      <c r="BS4" s="410"/>
      <c r="BT4" s="410"/>
      <c r="BU4" s="411"/>
      <c r="BV4" s="409">
        <v>11468366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0.8</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10622182</v>
      </c>
      <c r="BO5" s="447"/>
      <c r="BP5" s="447"/>
      <c r="BQ5" s="447"/>
      <c r="BR5" s="447"/>
      <c r="BS5" s="447"/>
      <c r="BT5" s="447"/>
      <c r="BU5" s="448"/>
      <c r="BV5" s="446">
        <v>11343909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93.5</v>
      </c>
      <c r="CU5" s="444"/>
      <c r="CV5" s="444"/>
      <c r="CW5" s="444"/>
      <c r="CX5" s="444"/>
      <c r="CY5" s="444"/>
      <c r="CZ5" s="444"/>
      <c r="DA5" s="445"/>
      <c r="DB5" s="443">
        <v>93.7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195076</v>
      </c>
      <c r="BO6" s="447"/>
      <c r="BP6" s="447"/>
      <c r="BQ6" s="447"/>
      <c r="BR6" s="447"/>
      <c r="BS6" s="447"/>
      <c r="BT6" s="447"/>
      <c r="BU6" s="448"/>
      <c r="BV6" s="446">
        <v>124457</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97.6</v>
      </c>
      <c r="CU6" s="484"/>
      <c r="CV6" s="484"/>
      <c r="CW6" s="484"/>
      <c r="CX6" s="484"/>
      <c r="CY6" s="484"/>
      <c r="CZ6" s="484"/>
      <c r="DA6" s="485"/>
      <c r="DB6" s="483">
        <v>97.5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88244</v>
      </c>
      <c r="BO7" s="447"/>
      <c r="BP7" s="447"/>
      <c r="BQ7" s="447"/>
      <c r="BR7" s="447"/>
      <c r="BS7" s="447"/>
      <c r="BT7" s="447"/>
      <c r="BU7" s="448"/>
      <c r="BV7" s="446">
        <v>81655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5172759</v>
      </c>
      <c r="CU7" s="447"/>
      <c r="CV7" s="447"/>
      <c r="CW7" s="447"/>
      <c r="CX7" s="447"/>
      <c r="CY7" s="447"/>
      <c r="CZ7" s="447"/>
      <c r="DA7" s="448"/>
      <c r="DB7" s="446">
        <v>5154775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106832</v>
      </c>
      <c r="BO8" s="447"/>
      <c r="BP8" s="447"/>
      <c r="BQ8" s="447"/>
      <c r="BR8" s="447"/>
      <c r="BS8" s="447"/>
      <c r="BT8" s="447"/>
      <c r="BU8" s="448"/>
      <c r="BV8" s="446">
        <v>42802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13778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87</v>
      </c>
      <c r="AV9" s="479"/>
      <c r="AW9" s="479"/>
      <c r="AX9" s="479"/>
      <c r="AY9" s="480" t="s">
        <v>108</v>
      </c>
      <c r="AZ9" s="481"/>
      <c r="BA9" s="481"/>
      <c r="BB9" s="481"/>
      <c r="BC9" s="481"/>
      <c r="BD9" s="481"/>
      <c r="BE9" s="481"/>
      <c r="BF9" s="481"/>
      <c r="BG9" s="481"/>
      <c r="BH9" s="481"/>
      <c r="BI9" s="481"/>
      <c r="BJ9" s="481"/>
      <c r="BK9" s="481"/>
      <c r="BL9" s="481"/>
      <c r="BM9" s="482"/>
      <c r="BN9" s="446">
        <v>64030</v>
      </c>
      <c r="BO9" s="447"/>
      <c r="BP9" s="447"/>
      <c r="BQ9" s="447"/>
      <c r="BR9" s="447"/>
      <c r="BS9" s="447"/>
      <c r="BT9" s="447"/>
      <c r="BU9" s="448"/>
      <c r="BV9" s="446">
        <v>-98783</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22.2</v>
      </c>
      <c r="CU9" s="444"/>
      <c r="CV9" s="444"/>
      <c r="CW9" s="444"/>
      <c r="CX9" s="444"/>
      <c r="CY9" s="444"/>
      <c r="CZ9" s="444"/>
      <c r="DA9" s="445"/>
      <c r="DB9" s="443">
        <v>23.4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110</v>
      </c>
      <c r="M10" s="476"/>
      <c r="N10" s="476"/>
      <c r="O10" s="476"/>
      <c r="P10" s="476"/>
      <c r="Q10" s="477"/>
      <c r="R10" s="497">
        <v>16029</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21666</v>
      </c>
      <c r="BO10" s="447"/>
      <c r="BP10" s="447"/>
      <c r="BQ10" s="447"/>
      <c r="BR10" s="447"/>
      <c r="BS10" s="447"/>
      <c r="BT10" s="447"/>
      <c r="BU10" s="448"/>
      <c r="BV10" s="446">
        <v>71095</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112</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14032</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270000</v>
      </c>
      <c r="BO12" s="447"/>
      <c r="BP12" s="447"/>
      <c r="BQ12" s="447"/>
      <c r="BR12" s="447"/>
      <c r="BS12" s="447"/>
      <c r="BT12" s="447"/>
      <c r="BU12" s="448"/>
      <c r="BV12" s="446">
        <v>127396</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13971</v>
      </c>
      <c r="S13" s="528"/>
      <c r="T13" s="528"/>
      <c r="U13" s="528"/>
      <c r="V13" s="529"/>
      <c r="W13" s="462" t="s">
        <v>130</v>
      </c>
      <c r="X13" s="463"/>
      <c r="Y13" s="463"/>
      <c r="Z13" s="463"/>
      <c r="AA13" s="463"/>
      <c r="AB13" s="453"/>
      <c r="AC13" s="497">
        <v>808</v>
      </c>
      <c r="AD13" s="498"/>
      <c r="AE13" s="498"/>
      <c r="AF13" s="498"/>
      <c r="AG13" s="537"/>
      <c r="AH13" s="497">
        <v>899</v>
      </c>
      <c r="AI13" s="498"/>
      <c r="AJ13" s="498"/>
      <c r="AK13" s="498"/>
      <c r="AL13" s="499"/>
      <c r="AM13" s="475" t="s">
        <v>131</v>
      </c>
      <c r="AN13" s="476"/>
      <c r="AO13" s="476"/>
      <c r="AP13" s="476"/>
      <c r="AQ13" s="476"/>
      <c r="AR13" s="476"/>
      <c r="AS13" s="476"/>
      <c r="AT13" s="477"/>
      <c r="AU13" s="478" t="s">
        <v>112</v>
      </c>
      <c r="AV13" s="479"/>
      <c r="AW13" s="479"/>
      <c r="AX13" s="479"/>
      <c r="AY13" s="480" t="s">
        <v>132</v>
      </c>
      <c r="AZ13" s="481"/>
      <c r="BA13" s="481"/>
      <c r="BB13" s="481"/>
      <c r="BC13" s="481"/>
      <c r="BD13" s="481"/>
      <c r="BE13" s="481"/>
      <c r="BF13" s="481"/>
      <c r="BG13" s="481"/>
      <c r="BH13" s="481"/>
      <c r="BI13" s="481"/>
      <c r="BJ13" s="481"/>
      <c r="BK13" s="481"/>
      <c r="BL13" s="481"/>
      <c r="BM13" s="482"/>
      <c r="BN13" s="446">
        <v>-184304</v>
      </c>
      <c r="BO13" s="447"/>
      <c r="BP13" s="447"/>
      <c r="BQ13" s="447"/>
      <c r="BR13" s="447"/>
      <c r="BS13" s="447"/>
      <c r="BT13" s="447"/>
      <c r="BU13" s="448"/>
      <c r="BV13" s="446">
        <v>-155084</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18.899999999999999</v>
      </c>
      <c r="CU13" s="444"/>
      <c r="CV13" s="444"/>
      <c r="CW13" s="444"/>
      <c r="CX13" s="444"/>
      <c r="CY13" s="444"/>
      <c r="CZ13" s="444"/>
      <c r="DA13" s="445"/>
      <c r="DB13" s="443">
        <v>17.899999999999999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134</v>
      </c>
      <c r="M14" s="525"/>
      <c r="N14" s="525"/>
      <c r="O14" s="525"/>
      <c r="P14" s="525"/>
      <c r="Q14" s="526"/>
      <c r="R14" s="527">
        <v>14295</v>
      </c>
      <c r="S14" s="528"/>
      <c r="T14" s="528"/>
      <c r="U14" s="528"/>
      <c r="V14" s="529"/>
      <c r="W14" s="436"/>
      <c r="X14" s="437"/>
      <c r="Y14" s="437"/>
      <c r="Z14" s="437"/>
      <c r="AA14" s="437"/>
      <c r="AB14" s="426"/>
      <c r="AC14" s="530">
        <v>14.7</v>
      </c>
      <c r="AD14" s="531"/>
      <c r="AE14" s="531"/>
      <c r="AF14" s="531"/>
      <c r="AG14" s="532"/>
      <c r="AH14" s="530">
        <v>14.6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150.80000000000001</v>
      </c>
      <c r="CU14" s="542"/>
      <c r="CV14" s="542"/>
      <c r="CW14" s="542"/>
      <c r="CX14" s="542"/>
      <c r="CY14" s="542"/>
      <c r="CZ14" s="542"/>
      <c r="DA14" s="543"/>
      <c r="DB14" s="541">
        <v>150.4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14234</v>
      </c>
      <c r="S15" s="528"/>
      <c r="T15" s="528"/>
      <c r="U15" s="528"/>
      <c r="V15" s="529"/>
      <c r="W15" s="462" t="s">
        <v>136</v>
      </c>
      <c r="X15" s="463"/>
      <c r="Y15" s="463"/>
      <c r="Z15" s="463"/>
      <c r="AA15" s="463"/>
      <c r="AB15" s="453"/>
      <c r="AC15" s="497">
        <v>984</v>
      </c>
      <c r="AD15" s="498"/>
      <c r="AE15" s="498"/>
      <c r="AF15" s="498"/>
      <c r="AG15" s="537"/>
      <c r="AH15" s="497">
        <v>1100</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1242604</v>
      </c>
      <c r="BO15" s="410"/>
      <c r="BP15" s="410"/>
      <c r="BQ15" s="410"/>
      <c r="BR15" s="410"/>
      <c r="BS15" s="410"/>
      <c r="BT15" s="410"/>
      <c r="BU15" s="411"/>
      <c r="BV15" s="409">
        <v>1252262</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v>17.899999999999999</v>
      </c>
      <c r="AD16" s="531"/>
      <c r="AE16" s="531"/>
      <c r="AF16" s="531"/>
      <c r="AG16" s="532"/>
      <c r="AH16" s="530">
        <v>17.8</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4615381</v>
      </c>
      <c r="BO16" s="447"/>
      <c r="BP16" s="447"/>
      <c r="BQ16" s="447"/>
      <c r="BR16" s="447"/>
      <c r="BS16" s="447"/>
      <c r="BT16" s="447"/>
      <c r="BU16" s="448"/>
      <c r="BV16" s="446">
        <v>4620515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142</v>
      </c>
      <c r="N17" s="551"/>
      <c r="O17" s="551"/>
      <c r="P17" s="551"/>
      <c r="Q17" s="552"/>
      <c r="R17" s="547" t="s">
        <v>143</v>
      </c>
      <c r="S17" s="548"/>
      <c r="T17" s="548"/>
      <c r="U17" s="548"/>
      <c r="V17" s="549"/>
      <c r="W17" s="462" t="s">
        <v>144</v>
      </c>
      <c r="X17" s="463"/>
      <c r="Y17" s="463"/>
      <c r="Z17" s="463"/>
      <c r="AA17" s="463"/>
      <c r="AB17" s="453"/>
      <c r="AC17" s="497">
        <v>3695</v>
      </c>
      <c r="AD17" s="498"/>
      <c r="AE17" s="498"/>
      <c r="AF17" s="498"/>
      <c r="AG17" s="537"/>
      <c r="AH17" s="497">
        <v>4167</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1606519</v>
      </c>
      <c r="BO17" s="447"/>
      <c r="BP17" s="447"/>
      <c r="BQ17" s="447"/>
      <c r="BR17" s="447"/>
      <c r="BS17" s="447"/>
      <c r="BT17" s="447"/>
      <c r="BU17" s="448"/>
      <c r="BV17" s="446">
        <v>1587449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146</v>
      </c>
      <c r="C18" s="489"/>
      <c r="D18" s="489"/>
      <c r="E18" s="558"/>
      <c r="F18" s="558"/>
      <c r="G18" s="558"/>
      <c r="H18" s="558"/>
      <c r="I18" s="558"/>
      <c r="J18" s="558"/>
      <c r="K18" s="558"/>
      <c r="L18" s="559">
        <v>266.33999999999997</v>
      </c>
      <c r="M18" s="559"/>
      <c r="N18" s="559"/>
      <c r="O18" s="559"/>
      <c r="P18" s="559"/>
      <c r="Q18" s="559"/>
      <c r="R18" s="560"/>
      <c r="S18" s="560"/>
      <c r="T18" s="560"/>
      <c r="U18" s="560"/>
      <c r="V18" s="561"/>
      <c r="W18" s="464"/>
      <c r="X18" s="465"/>
      <c r="Y18" s="465"/>
      <c r="Z18" s="465"/>
      <c r="AA18" s="465"/>
      <c r="AB18" s="456"/>
      <c r="AC18" s="562">
        <v>67.3</v>
      </c>
      <c r="AD18" s="563"/>
      <c r="AE18" s="563"/>
      <c r="AF18" s="563"/>
      <c r="AG18" s="564"/>
      <c r="AH18" s="562">
        <v>67.599999999999994</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4834235</v>
      </c>
      <c r="BO18" s="447"/>
      <c r="BP18" s="447"/>
      <c r="BQ18" s="447"/>
      <c r="BR18" s="447"/>
      <c r="BS18" s="447"/>
      <c r="BT18" s="447"/>
      <c r="BU18" s="448"/>
      <c r="BV18" s="446">
        <v>4899166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148</v>
      </c>
      <c r="C19" s="489"/>
      <c r="D19" s="489"/>
      <c r="E19" s="558"/>
      <c r="F19" s="558"/>
      <c r="G19" s="558"/>
      <c r="H19" s="558"/>
      <c r="I19" s="558"/>
      <c r="J19" s="558"/>
      <c r="K19" s="558"/>
      <c r="L19" s="566">
        <v>52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6264773</v>
      </c>
      <c r="BO19" s="447"/>
      <c r="BP19" s="447"/>
      <c r="BQ19" s="447"/>
      <c r="BR19" s="447"/>
      <c r="BS19" s="447"/>
      <c r="BT19" s="447"/>
      <c r="BU19" s="448"/>
      <c r="BV19" s="446">
        <v>6319974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150</v>
      </c>
      <c r="C20" s="489"/>
      <c r="D20" s="489"/>
      <c r="E20" s="558"/>
      <c r="F20" s="558"/>
      <c r="G20" s="558"/>
      <c r="H20" s="558"/>
      <c r="I20" s="558"/>
      <c r="J20" s="558"/>
      <c r="K20" s="558"/>
      <c r="L20" s="566">
        <v>6586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16020995</v>
      </c>
      <c r="BO23" s="447"/>
      <c r="BP23" s="447"/>
      <c r="BQ23" s="447"/>
      <c r="BR23" s="447"/>
      <c r="BS23" s="447"/>
      <c r="BT23" s="447"/>
      <c r="BU23" s="448"/>
      <c r="BV23" s="446">
        <v>15577001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159</v>
      </c>
      <c r="F24" s="476"/>
      <c r="G24" s="476"/>
      <c r="H24" s="476"/>
      <c r="I24" s="476"/>
      <c r="J24" s="476"/>
      <c r="K24" s="477"/>
      <c r="L24" s="497">
        <v>1</v>
      </c>
      <c r="M24" s="498"/>
      <c r="N24" s="498"/>
      <c r="O24" s="498"/>
      <c r="P24" s="537"/>
      <c r="Q24" s="497">
        <v>6750</v>
      </c>
      <c r="R24" s="498"/>
      <c r="S24" s="498"/>
      <c r="T24" s="498"/>
      <c r="U24" s="498"/>
      <c r="V24" s="537"/>
      <c r="W24" s="596"/>
      <c r="X24" s="584"/>
      <c r="Y24" s="585"/>
      <c r="Z24" s="496" t="s">
        <v>160</v>
      </c>
      <c r="AA24" s="476"/>
      <c r="AB24" s="476"/>
      <c r="AC24" s="476"/>
      <c r="AD24" s="476"/>
      <c r="AE24" s="476"/>
      <c r="AF24" s="476"/>
      <c r="AG24" s="477"/>
      <c r="AH24" s="497">
        <v>216</v>
      </c>
      <c r="AI24" s="498"/>
      <c r="AJ24" s="498"/>
      <c r="AK24" s="498"/>
      <c r="AL24" s="537"/>
      <c r="AM24" s="497">
        <v>648648</v>
      </c>
      <c r="AN24" s="498"/>
      <c r="AO24" s="498"/>
      <c r="AP24" s="498"/>
      <c r="AQ24" s="498"/>
      <c r="AR24" s="537"/>
      <c r="AS24" s="497">
        <v>3003</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14175120</v>
      </c>
      <c r="BO24" s="447"/>
      <c r="BP24" s="447"/>
      <c r="BQ24" s="447"/>
      <c r="BR24" s="447"/>
      <c r="BS24" s="447"/>
      <c r="BT24" s="447"/>
      <c r="BU24" s="448"/>
      <c r="BV24" s="446">
        <v>13420836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162</v>
      </c>
      <c r="F25" s="476"/>
      <c r="G25" s="476"/>
      <c r="H25" s="476"/>
      <c r="I25" s="476"/>
      <c r="J25" s="476"/>
      <c r="K25" s="477"/>
      <c r="L25" s="497">
        <v>1</v>
      </c>
      <c r="M25" s="498"/>
      <c r="N25" s="498"/>
      <c r="O25" s="498"/>
      <c r="P25" s="537"/>
      <c r="Q25" s="497">
        <v>5940</v>
      </c>
      <c r="R25" s="498"/>
      <c r="S25" s="498"/>
      <c r="T25" s="498"/>
      <c r="U25" s="498"/>
      <c r="V25" s="537"/>
      <c r="W25" s="596"/>
      <c r="X25" s="584"/>
      <c r="Y25" s="585"/>
      <c r="Z25" s="496" t="s">
        <v>163</v>
      </c>
      <c r="AA25" s="476"/>
      <c r="AB25" s="476"/>
      <c r="AC25" s="476"/>
      <c r="AD25" s="476"/>
      <c r="AE25" s="476"/>
      <c r="AF25" s="476"/>
      <c r="AG25" s="477"/>
      <c r="AH25" s="497">
        <v>35</v>
      </c>
      <c r="AI25" s="498"/>
      <c r="AJ25" s="498"/>
      <c r="AK25" s="498"/>
      <c r="AL25" s="537"/>
      <c r="AM25" s="497">
        <v>96635</v>
      </c>
      <c r="AN25" s="498"/>
      <c r="AO25" s="498"/>
      <c r="AP25" s="498"/>
      <c r="AQ25" s="498"/>
      <c r="AR25" s="537"/>
      <c r="AS25" s="497">
        <v>2761</v>
      </c>
      <c r="AT25" s="498"/>
      <c r="AU25" s="498"/>
      <c r="AV25" s="498"/>
      <c r="AW25" s="498"/>
      <c r="AX25" s="499"/>
      <c r="AY25" s="406" t="s">
        <v>164</v>
      </c>
      <c r="AZ25" s="407"/>
      <c r="BA25" s="407"/>
      <c r="BB25" s="407"/>
      <c r="BC25" s="407"/>
      <c r="BD25" s="407"/>
      <c r="BE25" s="407"/>
      <c r="BF25" s="407"/>
      <c r="BG25" s="407"/>
      <c r="BH25" s="407"/>
      <c r="BI25" s="407"/>
      <c r="BJ25" s="407"/>
      <c r="BK25" s="407"/>
      <c r="BL25" s="407"/>
      <c r="BM25" s="408"/>
      <c r="BN25" s="409">
        <v>900971</v>
      </c>
      <c r="BO25" s="410"/>
      <c r="BP25" s="410"/>
      <c r="BQ25" s="410"/>
      <c r="BR25" s="410"/>
      <c r="BS25" s="410"/>
      <c r="BT25" s="410"/>
      <c r="BU25" s="411"/>
      <c r="BV25" s="409">
        <v>836230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165</v>
      </c>
      <c r="F26" s="476"/>
      <c r="G26" s="476"/>
      <c r="H26" s="476"/>
      <c r="I26" s="476"/>
      <c r="J26" s="476"/>
      <c r="K26" s="477"/>
      <c r="L26" s="497">
        <v>1</v>
      </c>
      <c r="M26" s="498"/>
      <c r="N26" s="498"/>
      <c r="O26" s="498"/>
      <c r="P26" s="537"/>
      <c r="Q26" s="497">
        <v>5400</v>
      </c>
      <c r="R26" s="498"/>
      <c r="S26" s="498"/>
      <c r="T26" s="498"/>
      <c r="U26" s="498"/>
      <c r="V26" s="537"/>
      <c r="W26" s="596"/>
      <c r="X26" s="584"/>
      <c r="Y26" s="585"/>
      <c r="Z26" s="496" t="s">
        <v>166</v>
      </c>
      <c r="AA26" s="606"/>
      <c r="AB26" s="606"/>
      <c r="AC26" s="606"/>
      <c r="AD26" s="606"/>
      <c r="AE26" s="606"/>
      <c r="AF26" s="606"/>
      <c r="AG26" s="607"/>
      <c r="AH26" s="497">
        <v>8</v>
      </c>
      <c r="AI26" s="498"/>
      <c r="AJ26" s="498"/>
      <c r="AK26" s="498"/>
      <c r="AL26" s="537"/>
      <c r="AM26" s="497">
        <v>27288</v>
      </c>
      <c r="AN26" s="498"/>
      <c r="AO26" s="498"/>
      <c r="AP26" s="498"/>
      <c r="AQ26" s="498"/>
      <c r="AR26" s="537"/>
      <c r="AS26" s="497">
        <v>3411</v>
      </c>
      <c r="AT26" s="498"/>
      <c r="AU26" s="498"/>
      <c r="AV26" s="498"/>
      <c r="AW26" s="498"/>
      <c r="AX26" s="499"/>
      <c r="AY26" s="449" t="s">
        <v>167</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169</v>
      </c>
      <c r="F27" s="476"/>
      <c r="G27" s="476"/>
      <c r="H27" s="476"/>
      <c r="I27" s="476"/>
      <c r="J27" s="476"/>
      <c r="K27" s="477"/>
      <c r="L27" s="497">
        <v>1</v>
      </c>
      <c r="M27" s="498"/>
      <c r="N27" s="498"/>
      <c r="O27" s="498"/>
      <c r="P27" s="537"/>
      <c r="Q27" s="497">
        <v>3510</v>
      </c>
      <c r="R27" s="498"/>
      <c r="S27" s="498"/>
      <c r="T27" s="498"/>
      <c r="U27" s="498"/>
      <c r="V27" s="537"/>
      <c r="W27" s="596"/>
      <c r="X27" s="584"/>
      <c r="Y27" s="585"/>
      <c r="Z27" s="496" t="s">
        <v>170</v>
      </c>
      <c r="AA27" s="476"/>
      <c r="AB27" s="476"/>
      <c r="AC27" s="476"/>
      <c r="AD27" s="476"/>
      <c r="AE27" s="476"/>
      <c r="AF27" s="476"/>
      <c r="AG27" s="477"/>
      <c r="AH27" s="497" t="s">
        <v>171</v>
      </c>
      <c r="AI27" s="498"/>
      <c r="AJ27" s="498"/>
      <c r="AK27" s="498"/>
      <c r="AL27" s="537"/>
      <c r="AM27" s="497" t="s">
        <v>168</v>
      </c>
      <c r="AN27" s="498"/>
      <c r="AO27" s="498"/>
      <c r="AP27" s="498"/>
      <c r="AQ27" s="498"/>
      <c r="AR27" s="537"/>
      <c r="AS27" s="497" t="s">
        <v>120</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223700</v>
      </c>
      <c r="BO27" s="620"/>
      <c r="BP27" s="620"/>
      <c r="BQ27" s="620"/>
      <c r="BR27" s="620"/>
      <c r="BS27" s="620"/>
      <c r="BT27" s="620"/>
      <c r="BU27" s="621"/>
      <c r="BV27" s="619">
        <v>223700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2970</v>
      </c>
      <c r="R28" s="498"/>
      <c r="S28" s="498"/>
      <c r="T28" s="498"/>
      <c r="U28" s="498"/>
      <c r="V28" s="537"/>
      <c r="W28" s="596"/>
      <c r="X28" s="584"/>
      <c r="Y28" s="585"/>
      <c r="Z28" s="496" t="s">
        <v>174</v>
      </c>
      <c r="AA28" s="476"/>
      <c r="AB28" s="476"/>
      <c r="AC28" s="476"/>
      <c r="AD28" s="476"/>
      <c r="AE28" s="476"/>
      <c r="AF28" s="476"/>
      <c r="AG28" s="477"/>
      <c r="AH28" s="497" t="s">
        <v>171</v>
      </c>
      <c r="AI28" s="498"/>
      <c r="AJ28" s="498"/>
      <c r="AK28" s="498"/>
      <c r="AL28" s="537"/>
      <c r="AM28" s="497" t="s">
        <v>120</v>
      </c>
      <c r="AN28" s="498"/>
      <c r="AO28" s="498"/>
      <c r="AP28" s="498"/>
      <c r="AQ28" s="498"/>
      <c r="AR28" s="537"/>
      <c r="AS28" s="497" t="s">
        <v>168</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1017376</v>
      </c>
      <c r="BO28" s="410"/>
      <c r="BP28" s="410"/>
      <c r="BQ28" s="410"/>
      <c r="BR28" s="410"/>
      <c r="BS28" s="410"/>
      <c r="BT28" s="410"/>
      <c r="BU28" s="411"/>
      <c r="BV28" s="409">
        <v>1265710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10</v>
      </c>
      <c r="M29" s="498"/>
      <c r="N29" s="498"/>
      <c r="O29" s="498"/>
      <c r="P29" s="537"/>
      <c r="Q29" s="497">
        <v>2700</v>
      </c>
      <c r="R29" s="498"/>
      <c r="S29" s="498"/>
      <c r="T29" s="498"/>
      <c r="U29" s="498"/>
      <c r="V29" s="537"/>
      <c r="W29" s="597"/>
      <c r="X29" s="598"/>
      <c r="Y29" s="599"/>
      <c r="Z29" s="496" t="s">
        <v>177</v>
      </c>
      <c r="AA29" s="476"/>
      <c r="AB29" s="476"/>
      <c r="AC29" s="476"/>
      <c r="AD29" s="476"/>
      <c r="AE29" s="476"/>
      <c r="AF29" s="476"/>
      <c r="AG29" s="477"/>
      <c r="AH29" s="497">
        <v>216</v>
      </c>
      <c r="AI29" s="498"/>
      <c r="AJ29" s="498"/>
      <c r="AK29" s="498"/>
      <c r="AL29" s="537"/>
      <c r="AM29" s="497">
        <v>648648</v>
      </c>
      <c r="AN29" s="498"/>
      <c r="AO29" s="498"/>
      <c r="AP29" s="498"/>
      <c r="AQ29" s="498"/>
      <c r="AR29" s="537"/>
      <c r="AS29" s="497">
        <v>3003</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100217</v>
      </c>
      <c r="BO29" s="447"/>
      <c r="BP29" s="447"/>
      <c r="BQ29" s="447"/>
      <c r="BR29" s="447"/>
      <c r="BS29" s="447"/>
      <c r="BT29" s="447"/>
      <c r="BU29" s="448"/>
      <c r="BV29" s="446">
        <v>100197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96.4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638901</v>
      </c>
      <c r="BO30" s="620"/>
      <c r="BP30" s="620"/>
      <c r="BQ30" s="620"/>
      <c r="BR30" s="620"/>
      <c r="BS30" s="620"/>
      <c r="BT30" s="620"/>
      <c r="BU30" s="621"/>
      <c r="BV30" s="619">
        <v>794227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187</v>
      </c>
      <c r="X33" s="435"/>
      <c r="Y33" s="435"/>
      <c r="Z33" s="435"/>
      <c r="AA33" s="435"/>
      <c r="AB33" s="435"/>
      <c r="AC33" s="435"/>
      <c r="AD33" s="435"/>
      <c r="AE33" s="435"/>
      <c r="AF33" s="435"/>
      <c r="AG33" s="435"/>
      <c r="AH33" s="435"/>
      <c r="AI33" s="435"/>
      <c r="AJ33" s="435"/>
      <c r="AK33" s="435"/>
      <c r="AL33" s="195"/>
      <c r="AM33" s="470" t="s">
        <v>186</v>
      </c>
      <c r="AN33" s="470"/>
      <c r="AO33" s="435" t="s">
        <v>187</v>
      </c>
      <c r="AP33" s="435"/>
      <c r="AQ33" s="435"/>
      <c r="AR33" s="435"/>
      <c r="AS33" s="435"/>
      <c r="AT33" s="435"/>
      <c r="AU33" s="435"/>
      <c r="AV33" s="435"/>
      <c r="AW33" s="435"/>
      <c r="AX33" s="435"/>
      <c r="AY33" s="435"/>
      <c r="AZ33" s="435"/>
      <c r="BA33" s="435"/>
      <c r="BB33" s="435"/>
      <c r="BC33" s="435"/>
      <c r="BD33" s="196"/>
      <c r="BE33" s="435" t="s">
        <v>188</v>
      </c>
      <c r="BF33" s="435"/>
      <c r="BG33" s="435" t="s">
        <v>189</v>
      </c>
      <c r="BH33" s="435"/>
      <c r="BI33" s="435"/>
      <c r="BJ33" s="435"/>
      <c r="BK33" s="435"/>
      <c r="BL33" s="435"/>
      <c r="BM33" s="435"/>
      <c r="BN33" s="435"/>
      <c r="BO33" s="435"/>
      <c r="BP33" s="435"/>
      <c r="BQ33" s="435"/>
      <c r="BR33" s="435"/>
      <c r="BS33" s="435"/>
      <c r="BT33" s="435"/>
      <c r="BU33" s="435"/>
      <c r="BV33" s="196"/>
      <c r="BW33" s="470" t="s">
        <v>188</v>
      </c>
      <c r="BX33" s="470"/>
      <c r="BY33" s="435" t="s">
        <v>190</v>
      </c>
      <c r="BZ33" s="435"/>
      <c r="CA33" s="435"/>
      <c r="CB33" s="435"/>
      <c r="CC33" s="435"/>
      <c r="CD33" s="435"/>
      <c r="CE33" s="435"/>
      <c r="CF33" s="435"/>
      <c r="CG33" s="435"/>
      <c r="CH33" s="435"/>
      <c r="CI33" s="435"/>
      <c r="CJ33" s="435"/>
      <c r="CK33" s="435"/>
      <c r="CL33" s="435"/>
      <c r="CM33" s="435"/>
      <c r="CN33" s="195"/>
      <c r="CO33" s="470" t="s">
        <v>186</v>
      </c>
      <c r="CP33" s="470"/>
      <c r="CQ33" s="435" t="s">
        <v>191</v>
      </c>
      <c r="CR33" s="435"/>
      <c r="CS33" s="435"/>
      <c r="CT33" s="435"/>
      <c r="CU33" s="435"/>
      <c r="CV33" s="435"/>
      <c r="CW33" s="435"/>
      <c r="CX33" s="435"/>
      <c r="CY33" s="435"/>
      <c r="CZ33" s="435"/>
      <c r="DA33" s="435"/>
      <c r="DB33" s="435"/>
      <c r="DC33" s="435"/>
      <c r="DD33" s="435"/>
      <c r="DE33" s="435"/>
      <c r="DF33" s="195"/>
      <c r="DG33" s="631" t="s">
        <v>192</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IF('各会計、関係団体の財政状況及び健全化判断比率'!B33="","",'各会計、関係団体の財政状況及び健全化判断比率'!B33)</f>
        <v>土佐清水市水道事業会計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再生可能エネルギー事業特別会計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幡多広域市町村圏事務組合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土佐清水市土地開発公社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幡多広域市町村圏事務組合　ふるさと特別会計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土佐清水ホールディングス株式会社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幡多広域市町村圏事務組合　滞納整理事業特別会計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指定介護老人福祉施設事業特別会計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こうちひとづくり広域連合　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介護サービス事業特別会計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高知県市町村総合事務組合　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高知県市町村総合事務組合　交通災害共済事業特別会計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高知県後期高齢者医療広域連合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高知県後期高齢者医療広域連合　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193</v>
      </c>
      <c r="C46" s="165"/>
      <c r="D46" s="165"/>
      <c r="E46" s="165" t="s">
        <v>194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197</v>
      </c>
    </row>
    <row r="50" spans="5:5">
      <c r="E50" s="167" t="s">
        <v>198</v>
      </c>
    </row>
    <row r="51" spans="5:5">
      <c r="E51" s="167" t="s">
        <v>199</v>
      </c>
    </row>
    <row r="52" spans="5:5">
      <c r="E52" s="167" t="s">
        <v>200</v>
      </c>
    </row>
    <row r="53" spans="5:5">
      <c r="E53" s="167" t="s">
        <v>201</v>
      </c>
    </row>
    <row r="54" spans="5:5"/>
    <row r="55" spans="5:5"/>
    <row r="56" spans="5:5"/>
    <row r="57" spans="5:5" hidden="1"/>
    <row r="58" spans="5:5" hidden="1"/>
    <row r="59" spans="5:5" hidden="1"/>
  </sheetData>
  <sheetProtection algorithmName="SHA-512" hashValue="0SQl7PEI0kdmSAJU/R1O6lnjMpVCLTXag3G8Pa+XGmvg1cFSZoESaeV8YOJzd3fZo+bswKbYhYQDsvDOIBWOnA==" saltValue="unuAxwJAUxK8vnG0CVF/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557</v>
      </c>
      <c r="D34" s="1224"/>
      <c r="E34" s="1225"/>
      <c r="F34" s="32">
        <v>9.2799999999999994</v>
      </c>
      <c r="G34" s="33">
        <v>5.0599999999999996</v>
      </c>
      <c r="H34" s="33">
        <v>4.72</v>
      </c>
      <c r="I34" s="33">
        <v>6.94</v>
      </c>
      <c r="J34" s="34">
        <v>6.81</v>
      </c>
      <c r="K34" s="22"/>
      <c r="L34" s="22"/>
      <c r="M34" s="22"/>
      <c r="N34" s="22"/>
      <c r="O34" s="22"/>
      <c r="P34" s="22"/>
    </row>
    <row r="35" spans="1:16" ht="39" customHeight="1">
      <c r="A35" s="22"/>
      <c r="B35" s="35"/>
      <c r="C35" s="1218" t="s">
        <v>558</v>
      </c>
      <c r="D35" s="1219"/>
      <c r="E35" s="1220"/>
      <c r="F35" s="36">
        <v>5.87</v>
      </c>
      <c r="G35" s="37">
        <v>5.05</v>
      </c>
      <c r="H35" s="37">
        <v>2.59</v>
      </c>
      <c r="I35" s="37">
        <v>0.83</v>
      </c>
      <c r="J35" s="38">
        <v>2.06</v>
      </c>
      <c r="K35" s="22"/>
      <c r="L35" s="22"/>
      <c r="M35" s="22"/>
      <c r="N35" s="22"/>
      <c r="O35" s="22"/>
      <c r="P35" s="22"/>
    </row>
    <row r="36" spans="1:16" ht="39" customHeight="1">
      <c r="A36" s="22"/>
      <c r="B36" s="35"/>
      <c r="C36" s="1218" t="s">
        <v>559</v>
      </c>
      <c r="D36" s="1219"/>
      <c r="E36" s="1220"/>
      <c r="F36" s="36">
        <v>0.83</v>
      </c>
      <c r="G36" s="37">
        <v>2.37</v>
      </c>
      <c r="H36" s="37">
        <v>1.1100000000000001</v>
      </c>
      <c r="I36" s="37">
        <v>1.21</v>
      </c>
      <c r="J36" s="38">
        <v>1.9</v>
      </c>
      <c r="K36" s="22"/>
      <c r="L36" s="22"/>
      <c r="M36" s="22"/>
      <c r="N36" s="22"/>
      <c r="O36" s="22"/>
      <c r="P36" s="22"/>
    </row>
    <row r="37" spans="1:16" ht="39" customHeight="1">
      <c r="A37" s="22"/>
      <c r="B37" s="35"/>
      <c r="C37" s="1218" t="s">
        <v>560</v>
      </c>
      <c r="D37" s="1219"/>
      <c r="E37" s="1220"/>
      <c r="F37" s="36" t="s">
        <v>561</v>
      </c>
      <c r="G37" s="37" t="s">
        <v>562</v>
      </c>
      <c r="H37" s="37" t="s">
        <v>563</v>
      </c>
      <c r="I37" s="37" t="s">
        <v>564</v>
      </c>
      <c r="J37" s="38">
        <v>0.39</v>
      </c>
      <c r="K37" s="22"/>
      <c r="L37" s="22"/>
      <c r="M37" s="22"/>
      <c r="N37" s="22"/>
      <c r="O37" s="22"/>
      <c r="P37" s="22"/>
    </row>
    <row r="38" spans="1:16" ht="39" customHeight="1">
      <c r="A38" s="22"/>
      <c r="B38" s="35"/>
      <c r="C38" s="1218" t="s">
        <v>565</v>
      </c>
      <c r="D38" s="1219"/>
      <c r="E38" s="1220"/>
      <c r="F38" s="36">
        <v>0</v>
      </c>
      <c r="G38" s="37">
        <v>0</v>
      </c>
      <c r="H38" s="37">
        <v>0.05</v>
      </c>
      <c r="I38" s="37">
        <v>0.17</v>
      </c>
      <c r="J38" s="38">
        <v>0.32</v>
      </c>
      <c r="K38" s="22"/>
      <c r="L38" s="22"/>
      <c r="M38" s="22"/>
      <c r="N38" s="22"/>
      <c r="O38" s="22"/>
      <c r="P38" s="22"/>
    </row>
    <row r="39" spans="1:16" ht="39" customHeight="1">
      <c r="A39" s="22"/>
      <c r="B39" s="35"/>
      <c r="C39" s="1218" t="s">
        <v>566</v>
      </c>
      <c r="D39" s="1219"/>
      <c r="E39" s="1220"/>
      <c r="F39" s="36">
        <v>0.03</v>
      </c>
      <c r="G39" s="37">
        <v>0.13</v>
      </c>
      <c r="H39" s="37">
        <v>0.12</v>
      </c>
      <c r="I39" s="37">
        <v>0.15</v>
      </c>
      <c r="J39" s="38">
        <v>0.11</v>
      </c>
      <c r="K39" s="22"/>
      <c r="L39" s="22"/>
      <c r="M39" s="22"/>
      <c r="N39" s="22"/>
      <c r="O39" s="22"/>
      <c r="P39" s="22"/>
    </row>
    <row r="40" spans="1:16" ht="39" customHeight="1">
      <c r="A40" s="22"/>
      <c r="B40" s="35"/>
      <c r="C40" s="1218" t="s">
        <v>567</v>
      </c>
      <c r="D40" s="1219"/>
      <c r="E40" s="1220"/>
      <c r="F40" s="36">
        <v>0.08</v>
      </c>
      <c r="G40" s="37">
        <v>0.02</v>
      </c>
      <c r="H40" s="37">
        <v>0</v>
      </c>
      <c r="I40" s="37">
        <v>0</v>
      </c>
      <c r="J40" s="38">
        <v>7.0000000000000007E-2</v>
      </c>
      <c r="K40" s="22"/>
      <c r="L40" s="22"/>
      <c r="M40" s="22"/>
      <c r="N40" s="22"/>
      <c r="O40" s="22"/>
      <c r="P40" s="22"/>
    </row>
    <row r="41" spans="1:16" ht="39" customHeight="1">
      <c r="A41" s="22"/>
      <c r="B41" s="35"/>
      <c r="C41" s="1218" t="s">
        <v>568</v>
      </c>
      <c r="D41" s="1219"/>
      <c r="E41" s="1220"/>
      <c r="F41" s="36">
        <v>0</v>
      </c>
      <c r="G41" s="37">
        <v>0</v>
      </c>
      <c r="H41" s="37">
        <v>0</v>
      </c>
      <c r="I41" s="37">
        <v>0</v>
      </c>
      <c r="J41" s="38">
        <v>0</v>
      </c>
      <c r="K41" s="22"/>
      <c r="L41" s="22"/>
      <c r="M41" s="22"/>
      <c r="N41" s="22"/>
      <c r="O41" s="22"/>
      <c r="P41" s="22"/>
    </row>
    <row r="42" spans="1:16" ht="39" customHeight="1">
      <c r="A42" s="22"/>
      <c r="B42" s="39"/>
      <c r="C42" s="1218" t="s">
        <v>569</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570</v>
      </c>
      <c r="D43" s="1222"/>
      <c r="E43" s="1223"/>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py+yAUg2AguneEOKaW7NFpM71s6OPSg12YuwMnPFUxy407f6kvg7JjqroGc2l4VXw6eaoZpSnZvBzjQ9F4s2Q==" saltValue="CUaCeCslUuP7A3dHnDq/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1631</v>
      </c>
      <c r="L45" s="60">
        <v>1599</v>
      </c>
      <c r="M45" s="60">
        <v>1664</v>
      </c>
      <c r="N45" s="60">
        <v>1661</v>
      </c>
      <c r="O45" s="61">
        <v>1633</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22</v>
      </c>
      <c r="L48" s="64">
        <v>23</v>
      </c>
      <c r="M48" s="64">
        <v>24</v>
      </c>
      <c r="N48" s="64">
        <v>29</v>
      </c>
      <c r="O48" s="65">
        <v>33</v>
      </c>
      <c r="P48" s="48"/>
      <c r="Q48" s="48"/>
      <c r="R48" s="48"/>
      <c r="S48" s="48"/>
      <c r="T48" s="48"/>
      <c r="U48" s="48"/>
    </row>
    <row r="49" spans="1:21" ht="30.75" customHeight="1">
      <c r="A49" s="48"/>
      <c r="B49" s="1236"/>
      <c r="C49" s="1237"/>
      <c r="D49" s="62"/>
      <c r="E49" s="1228" t="s">
        <v>16</v>
      </c>
      <c r="F49" s="1228"/>
      <c r="G49" s="1228"/>
      <c r="H49" s="1228"/>
      <c r="I49" s="1228"/>
      <c r="J49" s="1229"/>
      <c r="K49" s="63">
        <v>58</v>
      </c>
      <c r="L49" s="64">
        <v>65</v>
      </c>
      <c r="M49" s="64">
        <v>71</v>
      </c>
      <c r="N49" s="64">
        <v>62</v>
      </c>
      <c r="O49" s="65">
        <v>42</v>
      </c>
      <c r="P49" s="48"/>
      <c r="Q49" s="48"/>
      <c r="R49" s="48"/>
      <c r="S49" s="48"/>
      <c r="T49" s="48"/>
      <c r="U49" s="48"/>
    </row>
    <row r="50" spans="1:21" ht="30.75" customHeight="1">
      <c r="A50" s="48"/>
      <c r="B50" s="1236"/>
      <c r="C50" s="1237"/>
      <c r="D50" s="62"/>
      <c r="E50" s="1228" t="s">
        <v>17</v>
      </c>
      <c r="F50" s="1228"/>
      <c r="G50" s="1228"/>
      <c r="H50" s="1228"/>
      <c r="I50" s="1228"/>
      <c r="J50" s="1229"/>
      <c r="K50" s="63">
        <v>31</v>
      </c>
      <c r="L50" s="64" t="s">
        <v>507</v>
      </c>
      <c r="M50" s="64" t="s">
        <v>507</v>
      </c>
      <c r="N50" s="64" t="s">
        <v>507</v>
      </c>
      <c r="O50" s="65" t="s">
        <v>507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1</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959</v>
      </c>
      <c r="L52" s="64">
        <v>981</v>
      </c>
      <c r="M52" s="64">
        <v>979</v>
      </c>
      <c r="N52" s="64">
        <v>845</v>
      </c>
      <c r="O52" s="65">
        <v>886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783</v>
      </c>
      <c r="L53" s="69">
        <v>706</v>
      </c>
      <c r="M53" s="69">
        <v>780</v>
      </c>
      <c r="N53" s="69">
        <v>908</v>
      </c>
      <c r="O53" s="70">
        <v>822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O4afbkbARQIO8Sf1Gole6g/ecskkYJ8Vx4kECaP3XTYdy320JL9KFtrEM+o0aPAVJAcyFpdfvwx4wLF64CLLg==" saltValue="eGDcctPDfwiR+H4/rPlPl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2" t="s">
        <v>24</v>
      </c>
      <c r="C41" s="1243"/>
      <c r="D41" s="81"/>
      <c r="E41" s="1248" t="s">
        <v>25</v>
      </c>
      <c r="F41" s="1248"/>
      <c r="G41" s="1248"/>
      <c r="H41" s="1249"/>
      <c r="I41" s="82">
        <v>14449</v>
      </c>
      <c r="J41" s="83">
        <v>15045</v>
      </c>
      <c r="K41" s="83">
        <v>15033</v>
      </c>
      <c r="L41" s="83">
        <v>15636</v>
      </c>
      <c r="M41" s="84">
        <v>16021</v>
      </c>
    </row>
    <row r="42" spans="2:13" ht="27.75" customHeight="1">
      <c r="B42" s="1244"/>
      <c r="C42" s="1245"/>
      <c r="D42" s="85"/>
      <c r="E42" s="1250" t="s">
        <v>26</v>
      </c>
      <c r="F42" s="1250"/>
      <c r="G42" s="1250"/>
      <c r="H42" s="1251"/>
      <c r="I42" s="86" t="s">
        <v>507</v>
      </c>
      <c r="J42" s="87" t="s">
        <v>507</v>
      </c>
      <c r="K42" s="87" t="s">
        <v>507</v>
      </c>
      <c r="L42" s="87" t="s">
        <v>507</v>
      </c>
      <c r="M42" s="88" t="s">
        <v>507</v>
      </c>
    </row>
    <row r="43" spans="2:13" ht="27.75" customHeight="1">
      <c r="B43" s="1244"/>
      <c r="C43" s="1245"/>
      <c r="D43" s="85"/>
      <c r="E43" s="1250" t="s">
        <v>27</v>
      </c>
      <c r="F43" s="1250"/>
      <c r="G43" s="1250"/>
      <c r="H43" s="1251"/>
      <c r="I43" s="86">
        <v>196</v>
      </c>
      <c r="J43" s="87">
        <v>211</v>
      </c>
      <c r="K43" s="87">
        <v>221</v>
      </c>
      <c r="L43" s="87">
        <v>281</v>
      </c>
      <c r="M43" s="88">
        <v>396</v>
      </c>
    </row>
    <row r="44" spans="2:13" ht="27.75" customHeight="1">
      <c r="B44" s="1244"/>
      <c r="C44" s="1245"/>
      <c r="D44" s="85"/>
      <c r="E44" s="1250" t="s">
        <v>28</v>
      </c>
      <c r="F44" s="1250"/>
      <c r="G44" s="1250"/>
      <c r="H44" s="1251"/>
      <c r="I44" s="86">
        <v>321</v>
      </c>
      <c r="J44" s="87">
        <v>247</v>
      </c>
      <c r="K44" s="87">
        <v>182</v>
      </c>
      <c r="L44" s="87">
        <v>109</v>
      </c>
      <c r="M44" s="88">
        <v>76</v>
      </c>
    </row>
    <row r="45" spans="2:13" ht="27.75" customHeight="1">
      <c r="B45" s="1244"/>
      <c r="C45" s="1245"/>
      <c r="D45" s="85"/>
      <c r="E45" s="1250" t="s">
        <v>29</v>
      </c>
      <c r="F45" s="1250"/>
      <c r="G45" s="1250"/>
      <c r="H45" s="1251"/>
      <c r="I45" s="86">
        <v>2018</v>
      </c>
      <c r="J45" s="87">
        <v>1727</v>
      </c>
      <c r="K45" s="87">
        <v>1602</v>
      </c>
      <c r="L45" s="87">
        <v>1504</v>
      </c>
      <c r="M45" s="88">
        <v>1364</v>
      </c>
    </row>
    <row r="46" spans="2:13" ht="27.75" customHeight="1">
      <c r="B46" s="1244"/>
      <c r="C46" s="1245"/>
      <c r="D46" s="89"/>
      <c r="E46" s="1250" t="s">
        <v>30</v>
      </c>
      <c r="F46" s="1250"/>
      <c r="G46" s="1250"/>
      <c r="H46" s="1251"/>
      <c r="I46" s="86" t="s">
        <v>507</v>
      </c>
      <c r="J46" s="87" t="s">
        <v>507</v>
      </c>
      <c r="K46" s="87" t="s">
        <v>507</v>
      </c>
      <c r="L46" s="87" t="s">
        <v>507</v>
      </c>
      <c r="M46" s="88" t="s">
        <v>507</v>
      </c>
    </row>
    <row r="47" spans="2:13" ht="27.75" customHeight="1">
      <c r="B47" s="1244"/>
      <c r="C47" s="1245"/>
      <c r="D47" s="90"/>
      <c r="E47" s="1252" t="s">
        <v>31</v>
      </c>
      <c r="F47" s="1253"/>
      <c r="G47" s="1253"/>
      <c r="H47" s="1254"/>
      <c r="I47" s="86" t="s">
        <v>507</v>
      </c>
      <c r="J47" s="87" t="s">
        <v>507</v>
      </c>
      <c r="K47" s="87" t="s">
        <v>507</v>
      </c>
      <c r="L47" s="87" t="s">
        <v>507</v>
      </c>
      <c r="M47" s="88" t="s">
        <v>507</v>
      </c>
    </row>
    <row r="48" spans="2:13" ht="27.75" customHeight="1">
      <c r="B48" s="1244"/>
      <c r="C48" s="1245"/>
      <c r="D48" s="85"/>
      <c r="E48" s="1250" t="s">
        <v>32</v>
      </c>
      <c r="F48" s="1250"/>
      <c r="G48" s="1250"/>
      <c r="H48" s="1251"/>
      <c r="I48" s="86" t="s">
        <v>507</v>
      </c>
      <c r="J48" s="87" t="s">
        <v>507</v>
      </c>
      <c r="K48" s="87" t="s">
        <v>507</v>
      </c>
      <c r="L48" s="87" t="s">
        <v>507</v>
      </c>
      <c r="M48" s="88" t="s">
        <v>507</v>
      </c>
    </row>
    <row r="49" spans="2:13" ht="27.75" customHeight="1">
      <c r="B49" s="1246"/>
      <c r="C49" s="1247"/>
      <c r="D49" s="85"/>
      <c r="E49" s="1250" t="s">
        <v>33</v>
      </c>
      <c r="F49" s="1250"/>
      <c r="G49" s="1250"/>
      <c r="H49" s="1251"/>
      <c r="I49" s="86" t="s">
        <v>507</v>
      </c>
      <c r="J49" s="87" t="s">
        <v>507</v>
      </c>
      <c r="K49" s="87" t="s">
        <v>507</v>
      </c>
      <c r="L49" s="87" t="s">
        <v>507</v>
      </c>
      <c r="M49" s="88" t="s">
        <v>507</v>
      </c>
    </row>
    <row r="50" spans="2:13" ht="27.75" customHeight="1">
      <c r="B50" s="1255" t="s">
        <v>34</v>
      </c>
      <c r="C50" s="1256"/>
      <c r="D50" s="91"/>
      <c r="E50" s="1250" t="s">
        <v>35</v>
      </c>
      <c r="F50" s="1250"/>
      <c r="G50" s="1250"/>
      <c r="H50" s="1251"/>
      <c r="I50" s="86">
        <v>1859</v>
      </c>
      <c r="J50" s="87">
        <v>1879</v>
      </c>
      <c r="K50" s="87">
        <v>2192</v>
      </c>
      <c r="L50" s="87">
        <v>2298</v>
      </c>
      <c r="M50" s="88">
        <v>2087</v>
      </c>
    </row>
    <row r="51" spans="2:13" ht="27.75" customHeight="1">
      <c r="B51" s="1244"/>
      <c r="C51" s="1245"/>
      <c r="D51" s="85"/>
      <c r="E51" s="1250" t="s">
        <v>36</v>
      </c>
      <c r="F51" s="1250"/>
      <c r="G51" s="1250"/>
      <c r="H51" s="1251"/>
      <c r="I51" s="86">
        <v>399</v>
      </c>
      <c r="J51" s="87">
        <v>330</v>
      </c>
      <c r="K51" s="87">
        <v>274</v>
      </c>
      <c r="L51" s="87">
        <v>223</v>
      </c>
      <c r="M51" s="88">
        <v>181</v>
      </c>
    </row>
    <row r="52" spans="2:13" ht="27.75" customHeight="1">
      <c r="B52" s="1246"/>
      <c r="C52" s="1247"/>
      <c r="D52" s="85"/>
      <c r="E52" s="1250" t="s">
        <v>37</v>
      </c>
      <c r="F52" s="1250"/>
      <c r="G52" s="1250"/>
      <c r="H52" s="1251"/>
      <c r="I52" s="86">
        <v>7768</v>
      </c>
      <c r="J52" s="87">
        <v>8217</v>
      </c>
      <c r="K52" s="87">
        <v>8599</v>
      </c>
      <c r="L52" s="87">
        <v>8425</v>
      </c>
      <c r="M52" s="88">
        <v>9024</v>
      </c>
    </row>
    <row r="53" spans="2:13" ht="27.75" customHeight="1" thickBot="1">
      <c r="B53" s="1257" t="s">
        <v>21</v>
      </c>
      <c r="C53" s="1258"/>
      <c r="D53" s="92"/>
      <c r="E53" s="1259" t="s">
        <v>38</v>
      </c>
      <c r="F53" s="1259"/>
      <c r="G53" s="1259"/>
      <c r="H53" s="1260"/>
      <c r="I53" s="93">
        <v>6959</v>
      </c>
      <c r="J53" s="94">
        <v>6803</v>
      </c>
      <c r="K53" s="94">
        <v>5973</v>
      </c>
      <c r="L53" s="94">
        <v>6583</v>
      </c>
      <c r="M53" s="95">
        <v>6565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scXW1i2dW/knuNGWYlWxqFWanMWFyqKdZDVk9zgbLTtZH5H2ot/NMMfUAoiMmtvRZpHJqf+RwD6sbmIaYqjvQ==" saltValue="P/viz8PZyf2PFBc/zZn0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552</v>
      </c>
      <c r="G54" s="104" t="s">
        <v>553</v>
      </c>
      <c r="H54" s="105" t="s">
        <v>554</v>
      </c>
    </row>
    <row r="55" spans="2:8" ht="52.5" customHeight="1">
      <c r="B55" s="106"/>
      <c r="C55" s="1269" t="s">
        <v>41</v>
      </c>
      <c r="D55" s="1269"/>
      <c r="E55" s="1270"/>
      <c r="F55" s="107">
        <v>1322</v>
      </c>
      <c r="G55" s="107">
        <v>1266</v>
      </c>
      <c r="H55" s="108">
        <v>1017</v>
      </c>
    </row>
    <row r="56" spans="2:8" ht="52.5" customHeight="1">
      <c r="B56" s="109"/>
      <c r="C56" s="1271" t="s">
        <v>42</v>
      </c>
      <c r="D56" s="1271"/>
      <c r="E56" s="1272"/>
      <c r="F56" s="110">
        <v>100</v>
      </c>
      <c r="G56" s="110">
        <v>100</v>
      </c>
      <c r="H56" s="111">
        <v>100</v>
      </c>
    </row>
    <row r="57" spans="2:8" ht="53.25" customHeight="1">
      <c r="B57" s="109"/>
      <c r="C57" s="1273" t="s">
        <v>43</v>
      </c>
      <c r="D57" s="1273"/>
      <c r="E57" s="1274"/>
      <c r="F57" s="112">
        <v>612</v>
      </c>
      <c r="G57" s="112">
        <v>794</v>
      </c>
      <c r="H57" s="113">
        <v>639</v>
      </c>
    </row>
    <row r="58" spans="2:8" ht="45.75" customHeight="1">
      <c r="B58" s="114"/>
      <c r="C58" s="1261" t="s">
        <v>585</v>
      </c>
      <c r="D58" s="1262"/>
      <c r="E58" s="1263"/>
      <c r="F58" s="115">
        <v>274</v>
      </c>
      <c r="G58" s="115">
        <v>276</v>
      </c>
      <c r="H58" s="116">
        <v>276</v>
      </c>
    </row>
    <row r="59" spans="2:8" ht="45.75" customHeight="1">
      <c r="B59" s="114"/>
      <c r="C59" s="1261" t="s">
        <v>586</v>
      </c>
      <c r="D59" s="1262"/>
      <c r="E59" s="1263"/>
      <c r="F59" s="115">
        <v>138</v>
      </c>
      <c r="G59" s="115">
        <v>138</v>
      </c>
      <c r="H59" s="116">
        <v>138</v>
      </c>
    </row>
    <row r="60" spans="2:8" ht="45.75" customHeight="1">
      <c r="B60" s="114"/>
      <c r="C60" s="1261" t="s">
        <v>587</v>
      </c>
      <c r="D60" s="1262"/>
      <c r="E60" s="1263"/>
      <c r="F60" s="115">
        <v>80</v>
      </c>
      <c r="G60" s="115">
        <v>217</v>
      </c>
      <c r="H60" s="116">
        <v>92</v>
      </c>
    </row>
    <row r="61" spans="2:8" ht="45.75" customHeight="1">
      <c r="B61" s="114"/>
      <c r="C61" s="1261" t="s">
        <v>588</v>
      </c>
      <c r="D61" s="1262"/>
      <c r="E61" s="1263"/>
      <c r="F61" s="115">
        <v>11</v>
      </c>
      <c r="G61" s="115">
        <v>49</v>
      </c>
      <c r="H61" s="116">
        <v>69</v>
      </c>
    </row>
    <row r="62" spans="2:8" ht="45.75" customHeight="1" thickBot="1">
      <c r="B62" s="117"/>
      <c r="C62" s="1264" t="s">
        <v>589</v>
      </c>
      <c r="D62" s="1265"/>
      <c r="E62" s="1266"/>
      <c r="F62" s="118">
        <v>100</v>
      </c>
      <c r="G62" s="118">
        <v>100</v>
      </c>
      <c r="H62" s="119">
        <v>50</v>
      </c>
    </row>
    <row r="63" spans="2:8" ht="52.5" customHeight="1" thickBot="1">
      <c r="B63" s="120"/>
      <c r="C63" s="1267" t="s">
        <v>44</v>
      </c>
      <c r="D63" s="1267"/>
      <c r="E63" s="1268"/>
      <c r="F63" s="121">
        <v>2034</v>
      </c>
      <c r="G63" s="121">
        <v>2160</v>
      </c>
      <c r="H63" s="122">
        <v>1756</v>
      </c>
    </row>
    <row r="64" spans="2:8" ht="15" customHeight="1"/>
    <row r="65" ht="0" hidden="1" customHeight="1"/>
    <row r="66" ht="0" hidden="1" customHeight="1"/>
  </sheetData>
  <sheetProtection algorithmName="SHA-512" hashValue="4rC6HDwy38pSNHAFNpggDrbcq5fMJ8/dRp01L1FdDhQFeKzw7v0K50B9/nBWOoFZ5DRp15EtOr/jJFEJHhzi+w==" saltValue="1wZP05RSLwoHDp8P6vrI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602</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593</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550</v>
      </c>
      <c r="BQ50" s="1279"/>
      <c r="BR50" s="1279"/>
      <c r="BS50" s="1279"/>
      <c r="BT50" s="1279"/>
      <c r="BU50" s="1279"/>
      <c r="BV50" s="1279"/>
      <c r="BW50" s="1279"/>
      <c r="BX50" s="1279" t="s">
        <v>551</v>
      </c>
      <c r="BY50" s="1279"/>
      <c r="BZ50" s="1279"/>
      <c r="CA50" s="1279"/>
      <c r="CB50" s="1279"/>
      <c r="CC50" s="1279"/>
      <c r="CD50" s="1279"/>
      <c r="CE50" s="1279"/>
      <c r="CF50" s="1279" t="s">
        <v>552</v>
      </c>
      <c r="CG50" s="1279"/>
      <c r="CH50" s="1279"/>
      <c r="CI50" s="1279"/>
      <c r="CJ50" s="1279"/>
      <c r="CK50" s="1279"/>
      <c r="CL50" s="1279"/>
      <c r="CM50" s="1279"/>
      <c r="CN50" s="1279" t="s">
        <v>553</v>
      </c>
      <c r="CO50" s="1279"/>
      <c r="CP50" s="1279"/>
      <c r="CQ50" s="1279"/>
      <c r="CR50" s="1279"/>
      <c r="CS50" s="1279"/>
      <c r="CT50" s="1279"/>
      <c r="CU50" s="1279"/>
      <c r="CV50" s="1279" t="s">
        <v>554</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594</v>
      </c>
      <c r="AO51" s="1282"/>
      <c r="AP51" s="1282"/>
      <c r="AQ51" s="1282"/>
      <c r="AR51" s="1282"/>
      <c r="AS51" s="1282"/>
      <c r="AT51" s="1282"/>
      <c r="AU51" s="1282"/>
      <c r="AV51" s="1282"/>
      <c r="AW51" s="1282"/>
      <c r="AX51" s="1282"/>
      <c r="AY51" s="1282"/>
      <c r="AZ51" s="1282"/>
      <c r="BA51" s="1282"/>
      <c r="BB51" s="1282" t="s">
        <v>595</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131</v>
      </c>
      <c r="CG51" s="1280"/>
      <c r="CH51" s="1280"/>
      <c r="CI51" s="1280"/>
      <c r="CJ51" s="1280"/>
      <c r="CK51" s="1280"/>
      <c r="CL51" s="1280"/>
      <c r="CM51" s="1280"/>
      <c r="CN51" s="1280">
        <v>150.4</v>
      </c>
      <c r="CO51" s="1280"/>
      <c r="CP51" s="1280"/>
      <c r="CQ51" s="1280"/>
      <c r="CR51" s="1280"/>
      <c r="CS51" s="1280"/>
      <c r="CT51" s="1280"/>
      <c r="CU51" s="1280"/>
      <c r="CV51" s="1280">
        <v>150.80000000000001</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596</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60</v>
      </c>
      <c r="CG53" s="1280"/>
      <c r="CH53" s="1280"/>
      <c r="CI53" s="1280"/>
      <c r="CJ53" s="1280"/>
      <c r="CK53" s="1280"/>
      <c r="CL53" s="1280"/>
      <c r="CM53" s="1280"/>
      <c r="CN53" s="1280">
        <v>61.5</v>
      </c>
      <c r="CO53" s="1280"/>
      <c r="CP53" s="1280"/>
      <c r="CQ53" s="1280"/>
      <c r="CR53" s="1280"/>
      <c r="CS53" s="1280"/>
      <c r="CT53" s="1280"/>
      <c r="CU53" s="1280"/>
      <c r="CV53" s="1280">
        <v>59.4</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597</v>
      </c>
      <c r="AO55" s="1279"/>
      <c r="AP55" s="1279"/>
      <c r="AQ55" s="1279"/>
      <c r="AR55" s="1279"/>
      <c r="AS55" s="1279"/>
      <c r="AT55" s="1279"/>
      <c r="AU55" s="1279"/>
      <c r="AV55" s="1279"/>
      <c r="AW55" s="1279"/>
      <c r="AX55" s="1279"/>
      <c r="AY55" s="1279"/>
      <c r="AZ55" s="1279"/>
      <c r="BA55" s="1279"/>
      <c r="BB55" s="1282" t="s">
        <v>595</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58.5</v>
      </c>
      <c r="CG55" s="1280"/>
      <c r="CH55" s="1280"/>
      <c r="CI55" s="1280"/>
      <c r="CJ55" s="1280"/>
      <c r="CK55" s="1280"/>
      <c r="CL55" s="1280"/>
      <c r="CM55" s="1280"/>
      <c r="CN55" s="1280">
        <v>54.6</v>
      </c>
      <c r="CO55" s="1280"/>
      <c r="CP55" s="1280"/>
      <c r="CQ55" s="1280"/>
      <c r="CR55" s="1280"/>
      <c r="CS55" s="1280"/>
      <c r="CT55" s="1280"/>
      <c r="CU55" s="1280"/>
      <c r="CV55" s="1280">
        <v>53.2</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596</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52.9</v>
      </c>
      <c r="CG57" s="1280"/>
      <c r="CH57" s="1280"/>
      <c r="CI57" s="1280"/>
      <c r="CJ57" s="1280"/>
      <c r="CK57" s="1280"/>
      <c r="CL57" s="1280"/>
      <c r="CM57" s="1280"/>
      <c r="CN57" s="1280">
        <v>58.3</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598</v>
      </c>
    </row>
    <row r="64" spans="1:109">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593</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550</v>
      </c>
      <c r="BQ72" s="1279"/>
      <c r="BR72" s="1279"/>
      <c r="BS72" s="1279"/>
      <c r="BT72" s="1279"/>
      <c r="BU72" s="1279"/>
      <c r="BV72" s="1279"/>
      <c r="BW72" s="1279"/>
      <c r="BX72" s="1279" t="s">
        <v>551</v>
      </c>
      <c r="BY72" s="1279"/>
      <c r="BZ72" s="1279"/>
      <c r="CA72" s="1279"/>
      <c r="CB72" s="1279"/>
      <c r="CC72" s="1279"/>
      <c r="CD72" s="1279"/>
      <c r="CE72" s="1279"/>
      <c r="CF72" s="1279" t="s">
        <v>552</v>
      </c>
      <c r="CG72" s="1279"/>
      <c r="CH72" s="1279"/>
      <c r="CI72" s="1279"/>
      <c r="CJ72" s="1279"/>
      <c r="CK72" s="1279"/>
      <c r="CL72" s="1279"/>
      <c r="CM72" s="1279"/>
      <c r="CN72" s="1279" t="s">
        <v>553</v>
      </c>
      <c r="CO72" s="1279"/>
      <c r="CP72" s="1279"/>
      <c r="CQ72" s="1279"/>
      <c r="CR72" s="1279"/>
      <c r="CS72" s="1279"/>
      <c r="CT72" s="1279"/>
      <c r="CU72" s="1279"/>
      <c r="CV72" s="1279" t="s">
        <v>554</v>
      </c>
      <c r="CW72" s="1279"/>
      <c r="CX72" s="1279"/>
      <c r="CY72" s="1279"/>
      <c r="CZ72" s="1279"/>
      <c r="DA72" s="1279"/>
      <c r="DB72" s="1279"/>
      <c r="DC72" s="1279"/>
    </row>
    <row r="73" spans="2:107">
      <c r="B73" s="374"/>
      <c r="G73" s="1293"/>
      <c r="H73" s="1293"/>
      <c r="I73" s="1293"/>
      <c r="J73" s="1293"/>
      <c r="K73" s="1296"/>
      <c r="L73" s="1296"/>
      <c r="M73" s="1296"/>
      <c r="N73" s="1296"/>
      <c r="AM73" s="383"/>
      <c r="AN73" s="1282" t="s">
        <v>594</v>
      </c>
      <c r="AO73" s="1282"/>
      <c r="AP73" s="1282"/>
      <c r="AQ73" s="1282"/>
      <c r="AR73" s="1282"/>
      <c r="AS73" s="1282"/>
      <c r="AT73" s="1282"/>
      <c r="AU73" s="1282"/>
      <c r="AV73" s="1282"/>
      <c r="AW73" s="1282"/>
      <c r="AX73" s="1282"/>
      <c r="AY73" s="1282"/>
      <c r="AZ73" s="1282"/>
      <c r="BA73" s="1282"/>
      <c r="BB73" s="1282" t="s">
        <v>595</v>
      </c>
      <c r="BC73" s="1282"/>
      <c r="BD73" s="1282"/>
      <c r="BE73" s="1282"/>
      <c r="BF73" s="1282"/>
      <c r="BG73" s="1282"/>
      <c r="BH73" s="1282"/>
      <c r="BI73" s="1282"/>
      <c r="BJ73" s="1282"/>
      <c r="BK73" s="1282"/>
      <c r="BL73" s="1282"/>
      <c r="BM73" s="1282"/>
      <c r="BN73" s="1282"/>
      <c r="BO73" s="1282"/>
      <c r="BP73" s="1280">
        <v>152.69999999999999</v>
      </c>
      <c r="BQ73" s="1280"/>
      <c r="BR73" s="1280"/>
      <c r="BS73" s="1280"/>
      <c r="BT73" s="1280"/>
      <c r="BU73" s="1280"/>
      <c r="BV73" s="1280"/>
      <c r="BW73" s="1280"/>
      <c r="BX73" s="1280">
        <v>152.9</v>
      </c>
      <c r="BY73" s="1280"/>
      <c r="BZ73" s="1280"/>
      <c r="CA73" s="1280"/>
      <c r="CB73" s="1280"/>
      <c r="CC73" s="1280"/>
      <c r="CD73" s="1280"/>
      <c r="CE73" s="1280"/>
      <c r="CF73" s="1280">
        <v>131</v>
      </c>
      <c r="CG73" s="1280"/>
      <c r="CH73" s="1280"/>
      <c r="CI73" s="1280"/>
      <c r="CJ73" s="1280"/>
      <c r="CK73" s="1280"/>
      <c r="CL73" s="1280"/>
      <c r="CM73" s="1280"/>
      <c r="CN73" s="1280">
        <v>150.4</v>
      </c>
      <c r="CO73" s="1280"/>
      <c r="CP73" s="1280"/>
      <c r="CQ73" s="1280"/>
      <c r="CR73" s="1280"/>
      <c r="CS73" s="1280"/>
      <c r="CT73" s="1280"/>
      <c r="CU73" s="1280"/>
      <c r="CV73" s="1280">
        <v>150.80000000000001</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599</v>
      </c>
      <c r="BC75" s="1282"/>
      <c r="BD75" s="1282"/>
      <c r="BE75" s="1282"/>
      <c r="BF75" s="1282"/>
      <c r="BG75" s="1282"/>
      <c r="BH75" s="1282"/>
      <c r="BI75" s="1282"/>
      <c r="BJ75" s="1282"/>
      <c r="BK75" s="1282"/>
      <c r="BL75" s="1282"/>
      <c r="BM75" s="1282"/>
      <c r="BN75" s="1282"/>
      <c r="BO75" s="1282"/>
      <c r="BP75" s="1280">
        <v>17.100000000000001</v>
      </c>
      <c r="BQ75" s="1280"/>
      <c r="BR75" s="1280"/>
      <c r="BS75" s="1280"/>
      <c r="BT75" s="1280"/>
      <c r="BU75" s="1280"/>
      <c r="BV75" s="1280"/>
      <c r="BW75" s="1280"/>
      <c r="BX75" s="1280">
        <v>16.7</v>
      </c>
      <c r="BY75" s="1280"/>
      <c r="BZ75" s="1280"/>
      <c r="CA75" s="1280"/>
      <c r="CB75" s="1280"/>
      <c r="CC75" s="1280"/>
      <c r="CD75" s="1280"/>
      <c r="CE75" s="1280"/>
      <c r="CF75" s="1280">
        <v>16.7</v>
      </c>
      <c r="CG75" s="1280"/>
      <c r="CH75" s="1280"/>
      <c r="CI75" s="1280"/>
      <c r="CJ75" s="1280"/>
      <c r="CK75" s="1280"/>
      <c r="CL75" s="1280"/>
      <c r="CM75" s="1280"/>
      <c r="CN75" s="1280">
        <v>17.899999999999999</v>
      </c>
      <c r="CO75" s="1280"/>
      <c r="CP75" s="1280"/>
      <c r="CQ75" s="1280"/>
      <c r="CR75" s="1280"/>
      <c r="CS75" s="1280"/>
      <c r="CT75" s="1280"/>
      <c r="CU75" s="1280"/>
      <c r="CV75" s="1280">
        <v>18.899999999999999</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597</v>
      </c>
      <c r="AO77" s="1279"/>
      <c r="AP77" s="1279"/>
      <c r="AQ77" s="1279"/>
      <c r="AR77" s="1279"/>
      <c r="AS77" s="1279"/>
      <c r="AT77" s="1279"/>
      <c r="AU77" s="1279"/>
      <c r="AV77" s="1279"/>
      <c r="AW77" s="1279"/>
      <c r="AX77" s="1279"/>
      <c r="AY77" s="1279"/>
      <c r="AZ77" s="1279"/>
      <c r="BA77" s="1279"/>
      <c r="BB77" s="1282" t="s">
        <v>595</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58.5</v>
      </c>
      <c r="CG77" s="1280"/>
      <c r="CH77" s="1280"/>
      <c r="CI77" s="1280"/>
      <c r="CJ77" s="1280"/>
      <c r="CK77" s="1280"/>
      <c r="CL77" s="1280"/>
      <c r="CM77" s="1280"/>
      <c r="CN77" s="1280">
        <v>54.6</v>
      </c>
      <c r="CO77" s="1280"/>
      <c r="CP77" s="1280"/>
      <c r="CQ77" s="1280"/>
      <c r="CR77" s="1280"/>
      <c r="CS77" s="1280"/>
      <c r="CT77" s="1280"/>
      <c r="CU77" s="1280"/>
      <c r="CV77" s="1280">
        <v>53.2</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599</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10.7</v>
      </c>
      <c r="CG79" s="1280"/>
      <c r="CH79" s="1280"/>
      <c r="CI79" s="1280"/>
      <c r="CJ79" s="1280"/>
      <c r="CK79" s="1280"/>
      <c r="CL79" s="1280"/>
      <c r="CM79" s="1280"/>
      <c r="CN79" s="1280">
        <v>10</v>
      </c>
      <c r="CO79" s="1280"/>
      <c r="CP79" s="1280"/>
      <c r="CQ79" s="1280"/>
      <c r="CR79" s="1280"/>
      <c r="CS79" s="1280"/>
      <c r="CT79" s="1280"/>
      <c r="CU79" s="1280"/>
      <c r="CV79" s="1280">
        <v>9.8000000000000007</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KSD8jorAGvJBVdzbEWiRoXn2QqykK0myW+ZcGWJMMZyZZG5H/7eSn8PnkqO/rVu5jiEmhGFcllowRJhS5yleg==" saltValue="y4UnauxwIcya0XBKxXOM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r1ODgZsJbxgOwro/CgQ8qeK4BkQqyj/9RSYGFVDO65wOsnSD4WzXVUtasCKC+Q8Y0eGynSFl3IUll5C0vlCzw==" saltValue="GLqw17BukyO7fjk7VOj9y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4" zoomScaleNormal="84"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ihWY/66VYhEiv/ttQbZoOGGFHWNuIimnwWeOq8t7oliP7VK5hABvtlCd3bpQG7NebFFSzg3XPQhzzX+oswfCA==" saltValue="99pEcz2MRBHj7+FLTN5HR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547</v>
      </c>
      <c r="G2" s="136"/>
      <c r="H2" s="137"/>
    </row>
    <row r="3" spans="1:8">
      <c r="A3" s="133" t="s">
        <v>540</v>
      </c>
      <c r="B3" s="138"/>
      <c r="C3" s="139"/>
      <c r="D3" s="140">
        <v>97561</v>
      </c>
      <c r="E3" s="141"/>
      <c r="F3" s="142">
        <v>90961</v>
      </c>
      <c r="G3" s="143"/>
      <c r="H3" s="144"/>
    </row>
    <row r="4" spans="1:8">
      <c r="A4" s="145"/>
      <c r="B4" s="146"/>
      <c r="C4" s="147"/>
      <c r="D4" s="148">
        <v>44958</v>
      </c>
      <c r="E4" s="149"/>
      <c r="F4" s="150">
        <v>37720</v>
      </c>
      <c r="G4" s="151"/>
      <c r="H4" s="152"/>
    </row>
    <row r="5" spans="1:8">
      <c r="A5" s="133" t="s">
        <v>542</v>
      </c>
      <c r="B5" s="138"/>
      <c r="C5" s="139"/>
      <c r="D5" s="140">
        <v>162346</v>
      </c>
      <c r="E5" s="141"/>
      <c r="F5" s="142">
        <v>106614</v>
      </c>
      <c r="G5" s="143"/>
      <c r="H5" s="144"/>
    </row>
    <row r="6" spans="1:8">
      <c r="A6" s="145"/>
      <c r="B6" s="146"/>
      <c r="C6" s="147"/>
      <c r="D6" s="148">
        <v>104503</v>
      </c>
      <c r="E6" s="149"/>
      <c r="F6" s="150">
        <v>45545</v>
      </c>
      <c r="G6" s="151"/>
      <c r="H6" s="152"/>
    </row>
    <row r="7" spans="1:8">
      <c r="A7" s="133" t="s">
        <v>543</v>
      </c>
      <c r="B7" s="138"/>
      <c r="C7" s="139"/>
      <c r="D7" s="140">
        <v>120856</v>
      </c>
      <c r="E7" s="141"/>
      <c r="F7" s="142">
        <v>85459</v>
      </c>
      <c r="G7" s="143"/>
      <c r="H7" s="144"/>
    </row>
    <row r="8" spans="1:8">
      <c r="A8" s="145"/>
      <c r="B8" s="146"/>
      <c r="C8" s="147"/>
      <c r="D8" s="148">
        <v>63173</v>
      </c>
      <c r="E8" s="149"/>
      <c r="F8" s="150">
        <v>44378</v>
      </c>
      <c r="G8" s="151"/>
      <c r="H8" s="152"/>
    </row>
    <row r="9" spans="1:8">
      <c r="A9" s="133" t="s">
        <v>544</v>
      </c>
      <c r="B9" s="138"/>
      <c r="C9" s="139"/>
      <c r="D9" s="140">
        <v>184828</v>
      </c>
      <c r="E9" s="141"/>
      <c r="F9" s="142">
        <v>83280</v>
      </c>
      <c r="G9" s="143"/>
      <c r="H9" s="144"/>
    </row>
    <row r="10" spans="1:8">
      <c r="A10" s="145"/>
      <c r="B10" s="146"/>
      <c r="C10" s="147"/>
      <c r="D10" s="148">
        <v>42071</v>
      </c>
      <c r="E10" s="149"/>
      <c r="F10" s="150">
        <v>43123</v>
      </c>
      <c r="G10" s="151"/>
      <c r="H10" s="152"/>
    </row>
    <row r="11" spans="1:8">
      <c r="A11" s="133" t="s">
        <v>545</v>
      </c>
      <c r="B11" s="138"/>
      <c r="C11" s="139"/>
      <c r="D11" s="140">
        <v>189803</v>
      </c>
      <c r="E11" s="141"/>
      <c r="F11" s="142">
        <v>88968</v>
      </c>
      <c r="G11" s="143"/>
      <c r="H11" s="144"/>
    </row>
    <row r="12" spans="1:8">
      <c r="A12" s="145"/>
      <c r="B12" s="146"/>
      <c r="C12" s="153"/>
      <c r="D12" s="148">
        <v>59493</v>
      </c>
      <c r="E12" s="149"/>
      <c r="F12" s="150">
        <v>45482</v>
      </c>
      <c r="G12" s="151"/>
      <c r="H12" s="152"/>
    </row>
    <row r="13" spans="1:8">
      <c r="A13" s="133"/>
      <c r="B13" s="138"/>
      <c r="C13" s="154"/>
      <c r="D13" s="155">
        <v>151079</v>
      </c>
      <c r="E13" s="156"/>
      <c r="F13" s="157">
        <v>91056</v>
      </c>
      <c r="G13" s="158"/>
      <c r="H13" s="144"/>
    </row>
    <row r="14" spans="1:8">
      <c r="A14" s="145"/>
      <c r="B14" s="146"/>
      <c r="C14" s="147"/>
      <c r="D14" s="148">
        <v>62840</v>
      </c>
      <c r="E14" s="149"/>
      <c r="F14" s="150">
        <v>43250</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5.88</v>
      </c>
      <c r="C19" s="159">
        <f>ROUND(VALUE(SUBSTITUTE(実質収支比率等に係る経年分析!G$48,"▲","-")),2)</f>
        <v>5.05</v>
      </c>
      <c r="D19" s="159">
        <f>ROUND(VALUE(SUBSTITUTE(実質収支比率等に係る経年分析!H$48,"▲","-")),2)</f>
        <v>2.59</v>
      </c>
      <c r="E19" s="159">
        <f>ROUND(VALUE(SUBSTITUTE(実質収支比率等に係る経年分析!I$48,"▲","-")),2)</f>
        <v>0.83</v>
      </c>
      <c r="F19" s="159">
        <f>ROUND(VALUE(SUBSTITUTE(実質収支比率等に係る経年分析!J$48,"▲","-")),2)</f>
        <v>2.0699999999999998</v>
      </c>
    </row>
    <row r="20" spans="1:11">
      <c r="A20" s="159" t="s">
        <v>48</v>
      </c>
      <c r="B20" s="159">
        <f>ROUND(VALUE(SUBSTITUTE(実質収支比率等に係る経年分析!F$47,"▲","-")),2)</f>
        <v>18.96</v>
      </c>
      <c r="C20" s="159">
        <f>ROUND(VALUE(SUBSTITUTE(実質収支比率等に係る経年分析!G$47,"▲","-")),2)</f>
        <v>22.15</v>
      </c>
      <c r="D20" s="159">
        <f>ROUND(VALUE(SUBSTITUTE(実質収支比率等に係る経年分析!H$47,"▲","-")),2)</f>
        <v>24.19</v>
      </c>
      <c r="E20" s="159">
        <f>ROUND(VALUE(SUBSTITUTE(実質収支比率等に係る経年分析!I$47,"▲","-")),2)</f>
        <v>24.55</v>
      </c>
      <c r="F20" s="159">
        <f>ROUND(VALUE(SUBSTITUTE(実質収支比率等に係る経年分析!J$47,"▲","-")),2)</f>
        <v>19.670000000000002</v>
      </c>
    </row>
    <row r="21" spans="1:11">
      <c r="A21" s="159" t="s">
        <v>49</v>
      </c>
      <c r="B21" s="159">
        <f>IF(ISNUMBER(VALUE(SUBSTITUTE(実質収支比率等に係る経年分析!F$49,"▲","-"))),ROUND(VALUE(SUBSTITUTE(実質収支比率等に係る経年分析!F$49,"▲","-")),2),NA())</f>
        <v>4.66</v>
      </c>
      <c r="C21" s="159">
        <f>IF(ISNUMBER(VALUE(SUBSTITUTE(実質収支比率等に係る経年分析!G$49,"▲","-"))),ROUND(VALUE(SUBSTITUTE(実質収支比率等に係る経年分析!G$49,"▲","-")),2),NA())</f>
        <v>2.08</v>
      </c>
      <c r="D21" s="159">
        <f>IF(ISNUMBER(VALUE(SUBSTITUTE(実質収支比率等に係る経年分析!H$49,"▲","-"))),ROUND(VALUE(SUBSTITUTE(実質収支比率等に係る経年分析!H$49,"▲","-")),2),NA())</f>
        <v>0.12</v>
      </c>
      <c r="E21" s="159">
        <f>IF(ISNUMBER(VALUE(SUBSTITUTE(実質収支比率等に係る経年分析!I$49,"▲","-"))),ROUND(VALUE(SUBSTITUTE(実質収支比率等に係る経年分析!I$49,"▲","-")),2),NA())</f>
        <v>-3.01</v>
      </c>
      <c r="F21" s="159">
        <f>IF(ISNUMBER(VALUE(SUBSTITUTE(実質収支比率等に係る経年分析!J$49,"▲","-"))),ROUND(VALUE(SUBSTITUTE(実質収支比率等に係る経年分析!J$49,"▲","-")),2),NA())</f>
        <v>-3.56</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指定介護老人福祉施設事業特別会計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0.11</v>
      </c>
    </row>
    <row r="32" spans="1:11">
      <c r="A32" s="160" t="str">
        <f>IF(連結実質赤字比率に係る赤字・黒字の構成分析!C$38="",NA(),連結実質赤字比率に係る赤字・黒字の構成分析!C$38)</f>
        <v>再生可能エネルギー事業特別会計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c r="A33" s="160" t="str">
        <f>IF(連結実質赤字比率に係る赤字・黒字の構成分析!C$37="",NA(),連結実質赤字比率に係る赤字・黒字の構成分析!C$37)</f>
        <v>国民健康保険事業特別会計</v>
      </c>
      <c r="B33" s="160">
        <f>IF(ROUND(VALUE(SUBSTITUTE(連結実質赤字比率に係る赤字・黒字の構成分析!F$37,"▲", "-")), 2) &lt; 0, ABS(ROUND(VALUE(SUBSTITUTE(連結実質赤字比率に係る赤字・黒字の構成分析!F$37,"▲", "-")), 2)), NA())</f>
        <v>1.03</v>
      </c>
      <c r="C33" s="160" t="e">
        <f>IF(ROUND(VALUE(SUBSTITUTE(連結実質赤字比率に係る赤字・黒字の構成分析!F$37,"▲", "-")), 2) &gt;= 0, ABS(ROUND(VALUE(SUBSTITUTE(連結実質赤字比率に係る赤字・黒字の構成分析!F$37,"▲", "-")), 2)), NA())</f>
        <v>#N/A</v>
      </c>
      <c r="D33" s="160">
        <f>IF(ROUND(VALUE(SUBSTITUTE(連結実質赤字比率に係る赤字・黒字の構成分析!G$37,"▲", "-")), 2) &lt; 0, ABS(ROUND(VALUE(SUBSTITUTE(連結実質赤字比率に係る赤字・黒字の構成分析!G$37,"▲", "-")), 2)), NA())</f>
        <v>0.75</v>
      </c>
      <c r="E33" s="160" t="e">
        <f>IF(ROUND(VALUE(SUBSTITUTE(連結実質赤字比率に係る赤字・黒字の構成分析!G$37,"▲", "-")), 2) &gt;= 0, ABS(ROUND(VALUE(SUBSTITUTE(連結実質赤字比率に係る赤字・黒字の構成分析!G$37,"▲", "-")), 2)), NA())</f>
        <v>#N/A</v>
      </c>
      <c r="F33" s="160">
        <f>IF(ROUND(VALUE(SUBSTITUTE(連結実質赤字比率に係る赤字・黒字の構成分析!H$37,"▲", "-")), 2) &lt; 0, ABS(ROUND(VALUE(SUBSTITUTE(連結実質赤字比率に係る赤字・黒字の構成分析!H$37,"▲", "-")), 2)), NA())</f>
        <v>1.37</v>
      </c>
      <c r="G33" s="160" t="e">
        <f>IF(ROUND(VALUE(SUBSTITUTE(連結実質赤字比率に係る赤字・黒字の構成分析!H$37,"▲", "-")), 2) &gt;= 0, ABS(ROUND(VALUE(SUBSTITUTE(連結実質赤字比率に係る赤字・黒字の構成分析!H$37,"▲", "-")), 2)), NA())</f>
        <v>#N/A</v>
      </c>
      <c r="H33" s="160">
        <f>IF(ROUND(VALUE(SUBSTITUTE(連結実質赤字比率に係る赤字・黒字の構成分析!I$37,"▲", "-")), 2) &lt; 0, ABS(ROUND(VALUE(SUBSTITUTE(連結実質赤字比率に係る赤字・黒字の構成分析!I$37,"▲", "-")), 2)), NA())</f>
        <v>0.76</v>
      </c>
      <c r="I33" s="160" t="e">
        <f>IF(ROUND(VALUE(SUBSTITUTE(連結実質赤字比率に係る赤字・黒字の構成分析!I$37,"▲", "-")), 2) &gt;= 0, ABS(ROUND(VALUE(SUBSTITUTE(連結実質赤字比率に係る赤字・黒字の構成分析!I$37,"▲", "-")), 2)), NA())</f>
        <v>#N/A</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0.39</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1.1100000000000001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0.83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2.06</v>
      </c>
    </row>
    <row r="36" spans="1:16">
      <c r="A36" s="160" t="str">
        <f>IF(連結実質赤字比率に係る赤字・黒字の構成分析!C$34="",NA(),連結実質赤字比率に係る赤字・黒字の構成分析!C$34)</f>
        <v>土佐清水市水道事業会計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9.2799999999999994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5.0599999999999996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959</v>
      </c>
      <c r="E42" s="161"/>
      <c r="F42" s="161"/>
      <c r="G42" s="161">
        <f>'実質公債費比率（分子）の構造'!L$52</f>
        <v>981</v>
      </c>
      <c r="H42" s="161"/>
      <c r="I42" s="161"/>
      <c r="J42" s="161">
        <f>'実質公債費比率（分子）の構造'!M$52</f>
        <v>979</v>
      </c>
      <c r="K42" s="161"/>
      <c r="L42" s="161"/>
      <c r="M42" s="161">
        <f>'実質公債費比率（分子）の構造'!N$52</f>
        <v>845</v>
      </c>
      <c r="N42" s="161"/>
      <c r="O42" s="161"/>
      <c r="P42" s="161">
        <f>'実質公債費比率（分子）の構造'!O$52</f>
        <v>886</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1</v>
      </c>
      <c r="L43" s="161"/>
      <c r="M43" s="161"/>
      <c r="N43" s="161">
        <f>'実質公債費比率（分子）の構造'!O$51</f>
        <v>0</v>
      </c>
      <c r="O43" s="161"/>
      <c r="P43" s="161"/>
    </row>
    <row r="44" spans="1:16">
      <c r="A44" s="161" t="s">
        <v>58</v>
      </c>
      <c r="B44" s="161">
        <f>'実質公債費比率（分子）の構造'!K$50</f>
        <v>31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58</v>
      </c>
      <c r="C45" s="161"/>
      <c r="D45" s="161"/>
      <c r="E45" s="161">
        <f>'実質公債費比率（分子）の構造'!L$49</f>
        <v>65</v>
      </c>
      <c r="F45" s="161"/>
      <c r="G45" s="161"/>
      <c r="H45" s="161">
        <f>'実質公債費比率（分子）の構造'!M$49</f>
        <v>71</v>
      </c>
      <c r="I45" s="161"/>
      <c r="J45" s="161"/>
      <c r="K45" s="161">
        <f>'実質公債費比率（分子）の構造'!N$49</f>
        <v>62</v>
      </c>
      <c r="L45" s="161"/>
      <c r="M45" s="161"/>
      <c r="N45" s="161">
        <f>'実質公債費比率（分子）の構造'!O$49</f>
        <v>42</v>
      </c>
      <c r="O45" s="161"/>
      <c r="P45" s="161"/>
    </row>
    <row r="46" spans="1:16">
      <c r="A46" s="161" t="s">
        <v>60</v>
      </c>
      <c r="B46" s="161">
        <f>'実質公債費比率（分子）の構造'!K$48</f>
        <v>22</v>
      </c>
      <c r="C46" s="161"/>
      <c r="D46" s="161"/>
      <c r="E46" s="161">
        <f>'実質公債費比率（分子）の構造'!L$48</f>
        <v>23</v>
      </c>
      <c r="F46" s="161"/>
      <c r="G46" s="161"/>
      <c r="H46" s="161">
        <f>'実質公債費比率（分子）の構造'!M$48</f>
        <v>24</v>
      </c>
      <c r="I46" s="161"/>
      <c r="J46" s="161"/>
      <c r="K46" s="161">
        <f>'実質公債費比率（分子）の構造'!N$48</f>
        <v>29</v>
      </c>
      <c r="L46" s="161"/>
      <c r="M46" s="161"/>
      <c r="N46" s="161">
        <f>'実質公債費比率（分子）の構造'!O$48</f>
        <v>33</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1631</v>
      </c>
      <c r="C49" s="161"/>
      <c r="D49" s="161"/>
      <c r="E49" s="161">
        <f>'実質公債費比率（分子）の構造'!L$45</f>
        <v>1599</v>
      </c>
      <c r="F49" s="161"/>
      <c r="G49" s="161"/>
      <c r="H49" s="161">
        <f>'実質公債費比率（分子）の構造'!M$45</f>
        <v>1664</v>
      </c>
      <c r="I49" s="161"/>
      <c r="J49" s="161"/>
      <c r="K49" s="161">
        <f>'実質公債費比率（分子）の構造'!N$45</f>
        <v>1661</v>
      </c>
      <c r="L49" s="161"/>
      <c r="M49" s="161"/>
      <c r="N49" s="161">
        <f>'実質公債費比率（分子）の構造'!O$45</f>
        <v>1633</v>
      </c>
      <c r="O49" s="161"/>
      <c r="P49" s="161"/>
    </row>
    <row r="50" spans="1:16">
      <c r="A50" s="161" t="s">
        <v>64</v>
      </c>
      <c r="B50" s="161" t="e">
        <f>NA()</f>
        <v>#N/A</v>
      </c>
      <c r="C50" s="161">
        <f>IF(ISNUMBER('実質公債費比率（分子）の構造'!K$53),'実質公債費比率（分子）の構造'!K$53,NA())</f>
        <v>783</v>
      </c>
      <c r="D50" s="161" t="e">
        <f>NA()</f>
        <v>#N/A</v>
      </c>
      <c r="E50" s="161" t="e">
        <f>NA()</f>
        <v>#N/A</v>
      </c>
      <c r="F50" s="161">
        <f>IF(ISNUMBER('実質公債費比率（分子）の構造'!L$53),'実質公債費比率（分子）の構造'!L$53,NA())</f>
        <v>706</v>
      </c>
      <c r="G50" s="161" t="e">
        <f>NA()</f>
        <v>#N/A</v>
      </c>
      <c r="H50" s="161" t="e">
        <f>NA()</f>
        <v>#N/A</v>
      </c>
      <c r="I50" s="161">
        <f>IF(ISNUMBER('実質公債費比率（分子）の構造'!M$53),'実質公債費比率（分子）の構造'!M$53,NA())</f>
        <v>780</v>
      </c>
      <c r="J50" s="161" t="e">
        <f>NA()</f>
        <v>#N/A</v>
      </c>
      <c r="K50" s="161" t="e">
        <f>NA()</f>
        <v>#N/A</v>
      </c>
      <c r="L50" s="161">
        <f>IF(ISNUMBER('実質公債費比率（分子）の構造'!N$53),'実質公債費比率（分子）の構造'!N$53,NA())</f>
        <v>908</v>
      </c>
      <c r="M50" s="161" t="e">
        <f>NA()</f>
        <v>#N/A</v>
      </c>
      <c r="N50" s="161" t="e">
        <f>NA()</f>
        <v>#N/A</v>
      </c>
      <c r="O50" s="161">
        <f>IF(ISNUMBER('実質公債費比率（分子）の構造'!O$53),'実質公債費比率（分子）の構造'!O$53,NA())</f>
        <v>822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7768</v>
      </c>
      <c r="E56" s="160"/>
      <c r="F56" s="160"/>
      <c r="G56" s="160">
        <f>'将来負担比率（分子）の構造'!J$52</f>
        <v>8217</v>
      </c>
      <c r="H56" s="160"/>
      <c r="I56" s="160"/>
      <c r="J56" s="160">
        <f>'将来負担比率（分子）の構造'!K$52</f>
        <v>8599</v>
      </c>
      <c r="K56" s="160"/>
      <c r="L56" s="160"/>
      <c r="M56" s="160">
        <f>'将来負担比率（分子）の構造'!L$52</f>
        <v>8425</v>
      </c>
      <c r="N56" s="160"/>
      <c r="O56" s="160"/>
      <c r="P56" s="160">
        <f>'将来負担比率（分子）の構造'!M$52</f>
        <v>9024</v>
      </c>
    </row>
    <row r="57" spans="1:16">
      <c r="A57" s="160" t="s">
        <v>36</v>
      </c>
      <c r="B57" s="160"/>
      <c r="C57" s="160"/>
      <c r="D57" s="160">
        <f>'将来負担比率（分子）の構造'!I$51</f>
        <v>399</v>
      </c>
      <c r="E57" s="160"/>
      <c r="F57" s="160"/>
      <c r="G57" s="160">
        <f>'将来負担比率（分子）の構造'!J$51</f>
        <v>330</v>
      </c>
      <c r="H57" s="160"/>
      <c r="I57" s="160"/>
      <c r="J57" s="160">
        <f>'将来負担比率（分子）の構造'!K$51</f>
        <v>274</v>
      </c>
      <c r="K57" s="160"/>
      <c r="L57" s="160"/>
      <c r="M57" s="160">
        <f>'将来負担比率（分子）の構造'!L$51</f>
        <v>223</v>
      </c>
      <c r="N57" s="160"/>
      <c r="O57" s="160"/>
      <c r="P57" s="160">
        <f>'将来負担比率（分子）の構造'!M$51</f>
        <v>181</v>
      </c>
    </row>
    <row r="58" spans="1:16">
      <c r="A58" s="160" t="s">
        <v>35</v>
      </c>
      <c r="B58" s="160"/>
      <c r="C58" s="160"/>
      <c r="D58" s="160">
        <f>'将来負担比率（分子）の構造'!I$50</f>
        <v>1859</v>
      </c>
      <c r="E58" s="160"/>
      <c r="F58" s="160"/>
      <c r="G58" s="160">
        <f>'将来負担比率（分子）の構造'!J$50</f>
        <v>1879</v>
      </c>
      <c r="H58" s="160"/>
      <c r="I58" s="160"/>
      <c r="J58" s="160">
        <f>'将来負担比率（分子）の構造'!K$50</f>
        <v>2192</v>
      </c>
      <c r="K58" s="160"/>
      <c r="L58" s="160"/>
      <c r="M58" s="160">
        <f>'将来負担比率（分子）の構造'!L$50</f>
        <v>2298</v>
      </c>
      <c r="N58" s="160"/>
      <c r="O58" s="160"/>
      <c r="P58" s="160">
        <f>'将来負担比率（分子）の構造'!M$50</f>
        <v>2087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2018</v>
      </c>
      <c r="C62" s="160"/>
      <c r="D62" s="160"/>
      <c r="E62" s="160">
        <f>'将来負担比率（分子）の構造'!J$45</f>
        <v>1727</v>
      </c>
      <c r="F62" s="160"/>
      <c r="G62" s="160"/>
      <c r="H62" s="160">
        <f>'将来負担比率（分子）の構造'!K$45</f>
        <v>1602</v>
      </c>
      <c r="I62" s="160"/>
      <c r="J62" s="160"/>
      <c r="K62" s="160">
        <f>'将来負担比率（分子）の構造'!L$45</f>
        <v>1504</v>
      </c>
      <c r="L62" s="160"/>
      <c r="M62" s="160"/>
      <c r="N62" s="160">
        <f>'将来負担比率（分子）の構造'!M$45</f>
        <v>1364</v>
      </c>
      <c r="O62" s="160"/>
      <c r="P62" s="160"/>
    </row>
    <row r="63" spans="1:16">
      <c r="A63" s="160" t="s">
        <v>28</v>
      </c>
      <c r="B63" s="160">
        <f>'将来負担比率（分子）の構造'!I$44</f>
        <v>321</v>
      </c>
      <c r="C63" s="160"/>
      <c r="D63" s="160"/>
      <c r="E63" s="160">
        <f>'将来負担比率（分子）の構造'!J$44</f>
        <v>247</v>
      </c>
      <c r="F63" s="160"/>
      <c r="G63" s="160"/>
      <c r="H63" s="160">
        <f>'将来負担比率（分子）の構造'!K$44</f>
        <v>182</v>
      </c>
      <c r="I63" s="160"/>
      <c r="J63" s="160"/>
      <c r="K63" s="160">
        <f>'将来負担比率（分子）の構造'!L$44</f>
        <v>109</v>
      </c>
      <c r="L63" s="160"/>
      <c r="M63" s="160"/>
      <c r="N63" s="160">
        <f>'将来負担比率（分子）の構造'!M$44</f>
        <v>76</v>
      </c>
      <c r="O63" s="160"/>
      <c r="P63" s="160"/>
    </row>
    <row r="64" spans="1:16">
      <c r="A64" s="160" t="s">
        <v>27</v>
      </c>
      <c r="B64" s="160">
        <f>'将来負担比率（分子）の構造'!I$43</f>
        <v>196</v>
      </c>
      <c r="C64" s="160"/>
      <c r="D64" s="160"/>
      <c r="E64" s="160">
        <f>'将来負担比率（分子）の構造'!J$43</f>
        <v>211</v>
      </c>
      <c r="F64" s="160"/>
      <c r="G64" s="160"/>
      <c r="H64" s="160">
        <f>'将来負担比率（分子）の構造'!K$43</f>
        <v>221</v>
      </c>
      <c r="I64" s="160"/>
      <c r="J64" s="160"/>
      <c r="K64" s="160">
        <f>'将来負担比率（分子）の構造'!L$43</f>
        <v>281</v>
      </c>
      <c r="L64" s="160"/>
      <c r="M64" s="160"/>
      <c r="N64" s="160">
        <f>'将来負担比率（分子）の構造'!M$43</f>
        <v>396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14449</v>
      </c>
      <c r="C66" s="160"/>
      <c r="D66" s="160"/>
      <c r="E66" s="160">
        <f>'将来負担比率（分子）の構造'!J$41</f>
        <v>15045</v>
      </c>
      <c r="F66" s="160"/>
      <c r="G66" s="160"/>
      <c r="H66" s="160">
        <f>'将来負担比率（分子）の構造'!K$41</f>
        <v>15033</v>
      </c>
      <c r="I66" s="160"/>
      <c r="J66" s="160"/>
      <c r="K66" s="160">
        <f>'将来負担比率（分子）の構造'!L$41</f>
        <v>15636</v>
      </c>
      <c r="L66" s="160"/>
      <c r="M66" s="160"/>
      <c r="N66" s="160">
        <f>'将来負担比率（分子）の構造'!M$41</f>
        <v>16021</v>
      </c>
      <c r="O66" s="160"/>
      <c r="P66" s="160"/>
    </row>
    <row r="67" spans="1:16">
      <c r="A67" s="160" t="s">
        <v>68</v>
      </c>
      <c r="B67" s="160" t="e">
        <f>NA()</f>
        <v>#N/A</v>
      </c>
      <c r="C67" s="160">
        <f>IF(ISNUMBER('将来負担比率（分子）の構造'!I$53), IF('将来負担比率（分子）の構造'!I$53 &lt; 0, 0, '将来負担比率（分子）の構造'!I$53), NA())</f>
        <v>6959</v>
      </c>
      <c r="D67" s="160" t="e">
        <f>NA()</f>
        <v>#N/A</v>
      </c>
      <c r="E67" s="160" t="e">
        <f>NA()</f>
        <v>#N/A</v>
      </c>
      <c r="F67" s="160">
        <f>IF(ISNUMBER('将来負担比率（分子）の構造'!J$53), IF('将来負担比率（分子）の構造'!J$53 &lt; 0, 0, '将来負担比率（分子）の構造'!J$53), NA())</f>
        <v>6803</v>
      </c>
      <c r="G67" s="160" t="e">
        <f>NA()</f>
        <v>#N/A</v>
      </c>
      <c r="H67" s="160" t="e">
        <f>NA()</f>
        <v>#N/A</v>
      </c>
      <c r="I67" s="160">
        <f>IF(ISNUMBER('将来負担比率（分子）の構造'!K$53), IF('将来負担比率（分子）の構造'!K$53 &lt; 0, 0, '将来負担比率（分子）の構造'!K$53), NA())</f>
        <v>5973</v>
      </c>
      <c r="J67" s="160" t="e">
        <f>NA()</f>
        <v>#N/A</v>
      </c>
      <c r="K67" s="160" t="e">
        <f>NA()</f>
        <v>#N/A</v>
      </c>
      <c r="L67" s="160">
        <f>IF(ISNUMBER('将来負担比率（分子）の構造'!L$53), IF('将来負担比率（分子）の構造'!L$53 &lt; 0, 0, '将来負担比率（分子）の構造'!L$53), NA())</f>
        <v>6583</v>
      </c>
      <c r="M67" s="160" t="e">
        <f>NA()</f>
        <v>#N/A</v>
      </c>
      <c r="N67" s="160" t="e">
        <f>NA()</f>
        <v>#N/A</v>
      </c>
      <c r="O67" s="160">
        <f>IF(ISNUMBER('将来負担比率（分子）の構造'!M$53), IF('将来負担比率（分子）の構造'!M$53 &lt; 0, 0, '将来負担比率（分子）の構造'!M$53), NA())</f>
        <v>6565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1322</v>
      </c>
      <c r="C72" s="164">
        <f>基金残高に係る経年分析!G55</f>
        <v>1266</v>
      </c>
      <c r="D72" s="164">
        <f>基金残高に係る経年分析!H55</f>
        <v>1017</v>
      </c>
    </row>
    <row r="73" spans="1:16">
      <c r="A73" s="163" t="s">
        <v>71</v>
      </c>
      <c r="B73" s="164">
        <f>基金残高に係る経年分析!F56</f>
        <v>100</v>
      </c>
      <c r="C73" s="164">
        <f>基金残高に係る経年分析!G56</f>
        <v>100</v>
      </c>
      <c r="D73" s="164">
        <f>基金残高に係る経年分析!H56</f>
        <v>100</v>
      </c>
    </row>
    <row r="74" spans="1:16">
      <c r="A74" s="163" t="s">
        <v>72</v>
      </c>
      <c r="B74" s="164">
        <f>基金残高に係る経年分析!F57</f>
        <v>612</v>
      </c>
      <c r="C74" s="164">
        <f>基金残高に係る経年分析!G57</f>
        <v>794</v>
      </c>
      <c r="D74" s="164">
        <f>基金残高に係る経年分析!H57</f>
        <v>639</v>
      </c>
    </row>
  </sheetData>
  <sheetProtection algorithmName="SHA-512" hashValue="baPLqgZItgNoPtqUhCI6HAfBbm3oVmmta2TFNZT8IxW0423J+fTvhqOl+uXvYDmpA5cfPovIQ9qxBKagvuXYaw==" saltValue="OjIXkZi7eWhAyeDRQFMJ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202</v>
      </c>
      <c r="DI1" s="636"/>
      <c r="DJ1" s="636"/>
      <c r="DK1" s="636"/>
      <c r="DL1" s="636"/>
      <c r="DM1" s="636"/>
      <c r="DN1" s="637"/>
      <c r="DO1" s="205"/>
      <c r="DP1" s="635" t="s">
        <v>203</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207</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208</v>
      </c>
      <c r="S4" s="639"/>
      <c r="T4" s="639"/>
      <c r="U4" s="639"/>
      <c r="V4" s="639"/>
      <c r="W4" s="639"/>
      <c r="X4" s="639"/>
      <c r="Y4" s="640"/>
      <c r="Z4" s="638" t="s">
        <v>209</v>
      </c>
      <c r="AA4" s="639"/>
      <c r="AB4" s="639"/>
      <c r="AC4" s="640"/>
      <c r="AD4" s="638" t="s">
        <v>210</v>
      </c>
      <c r="AE4" s="639"/>
      <c r="AF4" s="639"/>
      <c r="AG4" s="639"/>
      <c r="AH4" s="639"/>
      <c r="AI4" s="639"/>
      <c r="AJ4" s="639"/>
      <c r="AK4" s="640"/>
      <c r="AL4" s="638" t="s">
        <v>209</v>
      </c>
      <c r="AM4" s="639"/>
      <c r="AN4" s="639"/>
      <c r="AO4" s="640"/>
      <c r="AP4" s="644" t="s">
        <v>211</v>
      </c>
      <c r="AQ4" s="644"/>
      <c r="AR4" s="644"/>
      <c r="AS4" s="644"/>
      <c r="AT4" s="644"/>
      <c r="AU4" s="644"/>
      <c r="AV4" s="644"/>
      <c r="AW4" s="644"/>
      <c r="AX4" s="644"/>
      <c r="AY4" s="644"/>
      <c r="AZ4" s="644"/>
      <c r="BA4" s="644"/>
      <c r="BB4" s="644"/>
      <c r="BC4" s="644"/>
      <c r="BD4" s="644"/>
      <c r="BE4" s="644"/>
      <c r="BF4" s="644"/>
      <c r="BG4" s="644" t="s">
        <v>212</v>
      </c>
      <c r="BH4" s="644"/>
      <c r="BI4" s="644"/>
      <c r="BJ4" s="644"/>
      <c r="BK4" s="644"/>
      <c r="BL4" s="644"/>
      <c r="BM4" s="644"/>
      <c r="BN4" s="644"/>
      <c r="BO4" s="644" t="s">
        <v>209</v>
      </c>
      <c r="BP4" s="644"/>
      <c r="BQ4" s="644"/>
      <c r="BR4" s="644"/>
      <c r="BS4" s="644" t="s">
        <v>213</v>
      </c>
      <c r="BT4" s="644"/>
      <c r="BU4" s="644"/>
      <c r="BV4" s="644"/>
      <c r="BW4" s="644"/>
      <c r="BX4" s="644"/>
      <c r="BY4" s="644"/>
      <c r="BZ4" s="644"/>
      <c r="CA4" s="644"/>
      <c r="CB4" s="644"/>
      <c r="CD4" s="641" t="s">
        <v>214</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215</v>
      </c>
      <c r="C5" s="646"/>
      <c r="D5" s="646"/>
      <c r="E5" s="646"/>
      <c r="F5" s="646"/>
      <c r="G5" s="646"/>
      <c r="H5" s="646"/>
      <c r="I5" s="646"/>
      <c r="J5" s="646"/>
      <c r="K5" s="646"/>
      <c r="L5" s="646"/>
      <c r="M5" s="646"/>
      <c r="N5" s="646"/>
      <c r="O5" s="646"/>
      <c r="P5" s="646"/>
      <c r="Q5" s="647"/>
      <c r="R5" s="648">
        <v>1228380</v>
      </c>
      <c r="S5" s="649"/>
      <c r="T5" s="649"/>
      <c r="U5" s="649"/>
      <c r="V5" s="649"/>
      <c r="W5" s="649"/>
      <c r="X5" s="649"/>
      <c r="Y5" s="650"/>
      <c r="Z5" s="651">
        <v>11.4</v>
      </c>
      <c r="AA5" s="651"/>
      <c r="AB5" s="651"/>
      <c r="AC5" s="651"/>
      <c r="AD5" s="652">
        <v>1228380</v>
      </c>
      <c r="AE5" s="652"/>
      <c r="AF5" s="652"/>
      <c r="AG5" s="652"/>
      <c r="AH5" s="652"/>
      <c r="AI5" s="652"/>
      <c r="AJ5" s="652"/>
      <c r="AK5" s="652"/>
      <c r="AL5" s="653">
        <v>24.8</v>
      </c>
      <c r="AM5" s="654"/>
      <c r="AN5" s="654"/>
      <c r="AO5" s="655"/>
      <c r="AP5" s="645" t="s">
        <v>216</v>
      </c>
      <c r="AQ5" s="646"/>
      <c r="AR5" s="646"/>
      <c r="AS5" s="646"/>
      <c r="AT5" s="646"/>
      <c r="AU5" s="646"/>
      <c r="AV5" s="646"/>
      <c r="AW5" s="646"/>
      <c r="AX5" s="646"/>
      <c r="AY5" s="646"/>
      <c r="AZ5" s="646"/>
      <c r="BA5" s="646"/>
      <c r="BB5" s="646"/>
      <c r="BC5" s="646"/>
      <c r="BD5" s="646"/>
      <c r="BE5" s="646"/>
      <c r="BF5" s="647"/>
      <c r="BG5" s="659">
        <v>1213477</v>
      </c>
      <c r="BH5" s="660"/>
      <c r="BI5" s="660"/>
      <c r="BJ5" s="660"/>
      <c r="BK5" s="660"/>
      <c r="BL5" s="660"/>
      <c r="BM5" s="660"/>
      <c r="BN5" s="661"/>
      <c r="BO5" s="662">
        <v>98.8</v>
      </c>
      <c r="BP5" s="662"/>
      <c r="BQ5" s="662"/>
      <c r="BR5" s="662"/>
      <c r="BS5" s="663">
        <v>8866</v>
      </c>
      <c r="BT5" s="663"/>
      <c r="BU5" s="663"/>
      <c r="BV5" s="663"/>
      <c r="BW5" s="663"/>
      <c r="BX5" s="663"/>
      <c r="BY5" s="663"/>
      <c r="BZ5" s="663"/>
      <c r="CA5" s="663"/>
      <c r="CB5" s="667"/>
      <c r="CD5" s="641" t="s">
        <v>211</v>
      </c>
      <c r="CE5" s="642"/>
      <c r="CF5" s="642"/>
      <c r="CG5" s="642"/>
      <c r="CH5" s="642"/>
      <c r="CI5" s="642"/>
      <c r="CJ5" s="642"/>
      <c r="CK5" s="642"/>
      <c r="CL5" s="642"/>
      <c r="CM5" s="642"/>
      <c r="CN5" s="642"/>
      <c r="CO5" s="642"/>
      <c r="CP5" s="642"/>
      <c r="CQ5" s="643"/>
      <c r="CR5" s="641" t="s">
        <v>217</v>
      </c>
      <c r="CS5" s="642"/>
      <c r="CT5" s="642"/>
      <c r="CU5" s="642"/>
      <c r="CV5" s="642"/>
      <c r="CW5" s="642"/>
      <c r="CX5" s="642"/>
      <c r="CY5" s="643"/>
      <c r="CZ5" s="641" t="s">
        <v>209</v>
      </c>
      <c r="DA5" s="642"/>
      <c r="DB5" s="642"/>
      <c r="DC5" s="643"/>
      <c r="DD5" s="641" t="s">
        <v>218</v>
      </c>
      <c r="DE5" s="642"/>
      <c r="DF5" s="642"/>
      <c r="DG5" s="642"/>
      <c r="DH5" s="642"/>
      <c r="DI5" s="642"/>
      <c r="DJ5" s="642"/>
      <c r="DK5" s="642"/>
      <c r="DL5" s="642"/>
      <c r="DM5" s="642"/>
      <c r="DN5" s="642"/>
      <c r="DO5" s="642"/>
      <c r="DP5" s="643"/>
      <c r="DQ5" s="641" t="s">
        <v>219</v>
      </c>
      <c r="DR5" s="642"/>
      <c r="DS5" s="642"/>
      <c r="DT5" s="642"/>
      <c r="DU5" s="642"/>
      <c r="DV5" s="642"/>
      <c r="DW5" s="642"/>
      <c r="DX5" s="642"/>
      <c r="DY5" s="642"/>
      <c r="DZ5" s="642"/>
      <c r="EA5" s="642"/>
      <c r="EB5" s="642"/>
      <c r="EC5" s="643"/>
    </row>
    <row r="6" spans="2:143" ht="11.25" customHeight="1">
      <c r="B6" s="656" t="s">
        <v>220</v>
      </c>
      <c r="C6" s="657"/>
      <c r="D6" s="657"/>
      <c r="E6" s="657"/>
      <c r="F6" s="657"/>
      <c r="G6" s="657"/>
      <c r="H6" s="657"/>
      <c r="I6" s="657"/>
      <c r="J6" s="657"/>
      <c r="K6" s="657"/>
      <c r="L6" s="657"/>
      <c r="M6" s="657"/>
      <c r="N6" s="657"/>
      <c r="O6" s="657"/>
      <c r="P6" s="657"/>
      <c r="Q6" s="658"/>
      <c r="R6" s="659">
        <v>65045</v>
      </c>
      <c r="S6" s="660"/>
      <c r="T6" s="660"/>
      <c r="U6" s="660"/>
      <c r="V6" s="660"/>
      <c r="W6" s="660"/>
      <c r="X6" s="660"/>
      <c r="Y6" s="661"/>
      <c r="Z6" s="662">
        <v>0.6</v>
      </c>
      <c r="AA6" s="662"/>
      <c r="AB6" s="662"/>
      <c r="AC6" s="662"/>
      <c r="AD6" s="663">
        <v>65045</v>
      </c>
      <c r="AE6" s="663"/>
      <c r="AF6" s="663"/>
      <c r="AG6" s="663"/>
      <c r="AH6" s="663"/>
      <c r="AI6" s="663"/>
      <c r="AJ6" s="663"/>
      <c r="AK6" s="663"/>
      <c r="AL6" s="664">
        <v>1.3</v>
      </c>
      <c r="AM6" s="665"/>
      <c r="AN6" s="665"/>
      <c r="AO6" s="666"/>
      <c r="AP6" s="656" t="s">
        <v>221</v>
      </c>
      <c r="AQ6" s="657"/>
      <c r="AR6" s="657"/>
      <c r="AS6" s="657"/>
      <c r="AT6" s="657"/>
      <c r="AU6" s="657"/>
      <c r="AV6" s="657"/>
      <c r="AW6" s="657"/>
      <c r="AX6" s="657"/>
      <c r="AY6" s="657"/>
      <c r="AZ6" s="657"/>
      <c r="BA6" s="657"/>
      <c r="BB6" s="657"/>
      <c r="BC6" s="657"/>
      <c r="BD6" s="657"/>
      <c r="BE6" s="657"/>
      <c r="BF6" s="658"/>
      <c r="BG6" s="659">
        <v>1213477</v>
      </c>
      <c r="BH6" s="660"/>
      <c r="BI6" s="660"/>
      <c r="BJ6" s="660"/>
      <c r="BK6" s="660"/>
      <c r="BL6" s="660"/>
      <c r="BM6" s="660"/>
      <c r="BN6" s="661"/>
      <c r="BO6" s="662">
        <v>98.8</v>
      </c>
      <c r="BP6" s="662"/>
      <c r="BQ6" s="662"/>
      <c r="BR6" s="662"/>
      <c r="BS6" s="663">
        <v>8866</v>
      </c>
      <c r="BT6" s="663"/>
      <c r="BU6" s="663"/>
      <c r="BV6" s="663"/>
      <c r="BW6" s="663"/>
      <c r="BX6" s="663"/>
      <c r="BY6" s="663"/>
      <c r="BZ6" s="663"/>
      <c r="CA6" s="663"/>
      <c r="CB6" s="667"/>
      <c r="CD6" s="670" t="s">
        <v>222</v>
      </c>
      <c r="CE6" s="671"/>
      <c r="CF6" s="671"/>
      <c r="CG6" s="671"/>
      <c r="CH6" s="671"/>
      <c r="CI6" s="671"/>
      <c r="CJ6" s="671"/>
      <c r="CK6" s="671"/>
      <c r="CL6" s="671"/>
      <c r="CM6" s="671"/>
      <c r="CN6" s="671"/>
      <c r="CO6" s="671"/>
      <c r="CP6" s="671"/>
      <c r="CQ6" s="672"/>
      <c r="CR6" s="659">
        <v>100711</v>
      </c>
      <c r="CS6" s="660"/>
      <c r="CT6" s="660"/>
      <c r="CU6" s="660"/>
      <c r="CV6" s="660"/>
      <c r="CW6" s="660"/>
      <c r="CX6" s="660"/>
      <c r="CY6" s="661"/>
      <c r="CZ6" s="653">
        <v>0.9</v>
      </c>
      <c r="DA6" s="654"/>
      <c r="DB6" s="654"/>
      <c r="DC6" s="673"/>
      <c r="DD6" s="668" t="s">
        <v>120</v>
      </c>
      <c r="DE6" s="660"/>
      <c r="DF6" s="660"/>
      <c r="DG6" s="660"/>
      <c r="DH6" s="660"/>
      <c r="DI6" s="660"/>
      <c r="DJ6" s="660"/>
      <c r="DK6" s="660"/>
      <c r="DL6" s="660"/>
      <c r="DM6" s="660"/>
      <c r="DN6" s="660"/>
      <c r="DO6" s="660"/>
      <c r="DP6" s="661"/>
      <c r="DQ6" s="668">
        <v>100711</v>
      </c>
      <c r="DR6" s="660"/>
      <c r="DS6" s="660"/>
      <c r="DT6" s="660"/>
      <c r="DU6" s="660"/>
      <c r="DV6" s="660"/>
      <c r="DW6" s="660"/>
      <c r="DX6" s="660"/>
      <c r="DY6" s="660"/>
      <c r="DZ6" s="660"/>
      <c r="EA6" s="660"/>
      <c r="EB6" s="660"/>
      <c r="EC6" s="669"/>
    </row>
    <row r="7" spans="2:143" ht="11.25" customHeight="1">
      <c r="B7" s="656" t="s">
        <v>223</v>
      </c>
      <c r="C7" s="657"/>
      <c r="D7" s="657"/>
      <c r="E7" s="657"/>
      <c r="F7" s="657"/>
      <c r="G7" s="657"/>
      <c r="H7" s="657"/>
      <c r="I7" s="657"/>
      <c r="J7" s="657"/>
      <c r="K7" s="657"/>
      <c r="L7" s="657"/>
      <c r="M7" s="657"/>
      <c r="N7" s="657"/>
      <c r="O7" s="657"/>
      <c r="P7" s="657"/>
      <c r="Q7" s="658"/>
      <c r="R7" s="659">
        <v>4787</v>
      </c>
      <c r="S7" s="660"/>
      <c r="T7" s="660"/>
      <c r="U7" s="660"/>
      <c r="V7" s="660"/>
      <c r="W7" s="660"/>
      <c r="X7" s="660"/>
      <c r="Y7" s="661"/>
      <c r="Z7" s="662">
        <v>0</v>
      </c>
      <c r="AA7" s="662"/>
      <c r="AB7" s="662"/>
      <c r="AC7" s="662"/>
      <c r="AD7" s="663">
        <v>4787</v>
      </c>
      <c r="AE7" s="663"/>
      <c r="AF7" s="663"/>
      <c r="AG7" s="663"/>
      <c r="AH7" s="663"/>
      <c r="AI7" s="663"/>
      <c r="AJ7" s="663"/>
      <c r="AK7" s="663"/>
      <c r="AL7" s="664">
        <v>0.1</v>
      </c>
      <c r="AM7" s="665"/>
      <c r="AN7" s="665"/>
      <c r="AO7" s="666"/>
      <c r="AP7" s="656" t="s">
        <v>224</v>
      </c>
      <c r="AQ7" s="657"/>
      <c r="AR7" s="657"/>
      <c r="AS7" s="657"/>
      <c r="AT7" s="657"/>
      <c r="AU7" s="657"/>
      <c r="AV7" s="657"/>
      <c r="AW7" s="657"/>
      <c r="AX7" s="657"/>
      <c r="AY7" s="657"/>
      <c r="AZ7" s="657"/>
      <c r="BA7" s="657"/>
      <c r="BB7" s="657"/>
      <c r="BC7" s="657"/>
      <c r="BD7" s="657"/>
      <c r="BE7" s="657"/>
      <c r="BF7" s="658"/>
      <c r="BG7" s="659">
        <v>486378</v>
      </c>
      <c r="BH7" s="660"/>
      <c r="BI7" s="660"/>
      <c r="BJ7" s="660"/>
      <c r="BK7" s="660"/>
      <c r="BL7" s="660"/>
      <c r="BM7" s="660"/>
      <c r="BN7" s="661"/>
      <c r="BO7" s="662">
        <v>39.6</v>
      </c>
      <c r="BP7" s="662"/>
      <c r="BQ7" s="662"/>
      <c r="BR7" s="662"/>
      <c r="BS7" s="663">
        <v>8866</v>
      </c>
      <c r="BT7" s="663"/>
      <c r="BU7" s="663"/>
      <c r="BV7" s="663"/>
      <c r="BW7" s="663"/>
      <c r="BX7" s="663"/>
      <c r="BY7" s="663"/>
      <c r="BZ7" s="663"/>
      <c r="CA7" s="663"/>
      <c r="CB7" s="667"/>
      <c r="CD7" s="674" t="s">
        <v>225</v>
      </c>
      <c r="CE7" s="675"/>
      <c r="CF7" s="675"/>
      <c r="CG7" s="675"/>
      <c r="CH7" s="675"/>
      <c r="CI7" s="675"/>
      <c r="CJ7" s="675"/>
      <c r="CK7" s="675"/>
      <c r="CL7" s="675"/>
      <c r="CM7" s="675"/>
      <c r="CN7" s="675"/>
      <c r="CO7" s="675"/>
      <c r="CP7" s="675"/>
      <c r="CQ7" s="676"/>
      <c r="CR7" s="659">
        <v>1262103</v>
      </c>
      <c r="CS7" s="660"/>
      <c r="CT7" s="660"/>
      <c r="CU7" s="660"/>
      <c r="CV7" s="660"/>
      <c r="CW7" s="660"/>
      <c r="CX7" s="660"/>
      <c r="CY7" s="661"/>
      <c r="CZ7" s="662">
        <v>11.9</v>
      </c>
      <c r="DA7" s="662"/>
      <c r="DB7" s="662"/>
      <c r="DC7" s="662"/>
      <c r="DD7" s="668">
        <v>7748</v>
      </c>
      <c r="DE7" s="660"/>
      <c r="DF7" s="660"/>
      <c r="DG7" s="660"/>
      <c r="DH7" s="660"/>
      <c r="DI7" s="660"/>
      <c r="DJ7" s="660"/>
      <c r="DK7" s="660"/>
      <c r="DL7" s="660"/>
      <c r="DM7" s="660"/>
      <c r="DN7" s="660"/>
      <c r="DO7" s="660"/>
      <c r="DP7" s="661"/>
      <c r="DQ7" s="668">
        <v>999094</v>
      </c>
      <c r="DR7" s="660"/>
      <c r="DS7" s="660"/>
      <c r="DT7" s="660"/>
      <c r="DU7" s="660"/>
      <c r="DV7" s="660"/>
      <c r="DW7" s="660"/>
      <c r="DX7" s="660"/>
      <c r="DY7" s="660"/>
      <c r="DZ7" s="660"/>
      <c r="EA7" s="660"/>
      <c r="EB7" s="660"/>
      <c r="EC7" s="669"/>
    </row>
    <row r="8" spans="2:143" ht="11.25" customHeight="1">
      <c r="B8" s="656" t="s">
        <v>226</v>
      </c>
      <c r="C8" s="657"/>
      <c r="D8" s="657"/>
      <c r="E8" s="657"/>
      <c r="F8" s="657"/>
      <c r="G8" s="657"/>
      <c r="H8" s="657"/>
      <c r="I8" s="657"/>
      <c r="J8" s="657"/>
      <c r="K8" s="657"/>
      <c r="L8" s="657"/>
      <c r="M8" s="657"/>
      <c r="N8" s="657"/>
      <c r="O8" s="657"/>
      <c r="P8" s="657"/>
      <c r="Q8" s="658"/>
      <c r="R8" s="659">
        <v>5608</v>
      </c>
      <c r="S8" s="660"/>
      <c r="T8" s="660"/>
      <c r="U8" s="660"/>
      <c r="V8" s="660"/>
      <c r="W8" s="660"/>
      <c r="X8" s="660"/>
      <c r="Y8" s="661"/>
      <c r="Z8" s="662">
        <v>0.1</v>
      </c>
      <c r="AA8" s="662"/>
      <c r="AB8" s="662"/>
      <c r="AC8" s="662"/>
      <c r="AD8" s="663">
        <v>5608</v>
      </c>
      <c r="AE8" s="663"/>
      <c r="AF8" s="663"/>
      <c r="AG8" s="663"/>
      <c r="AH8" s="663"/>
      <c r="AI8" s="663"/>
      <c r="AJ8" s="663"/>
      <c r="AK8" s="663"/>
      <c r="AL8" s="664">
        <v>0.1</v>
      </c>
      <c r="AM8" s="665"/>
      <c r="AN8" s="665"/>
      <c r="AO8" s="666"/>
      <c r="AP8" s="656" t="s">
        <v>227</v>
      </c>
      <c r="AQ8" s="657"/>
      <c r="AR8" s="657"/>
      <c r="AS8" s="657"/>
      <c r="AT8" s="657"/>
      <c r="AU8" s="657"/>
      <c r="AV8" s="657"/>
      <c r="AW8" s="657"/>
      <c r="AX8" s="657"/>
      <c r="AY8" s="657"/>
      <c r="AZ8" s="657"/>
      <c r="BA8" s="657"/>
      <c r="BB8" s="657"/>
      <c r="BC8" s="657"/>
      <c r="BD8" s="657"/>
      <c r="BE8" s="657"/>
      <c r="BF8" s="658"/>
      <c r="BG8" s="659">
        <v>20500</v>
      </c>
      <c r="BH8" s="660"/>
      <c r="BI8" s="660"/>
      <c r="BJ8" s="660"/>
      <c r="BK8" s="660"/>
      <c r="BL8" s="660"/>
      <c r="BM8" s="660"/>
      <c r="BN8" s="661"/>
      <c r="BO8" s="662">
        <v>1.7</v>
      </c>
      <c r="BP8" s="662"/>
      <c r="BQ8" s="662"/>
      <c r="BR8" s="662"/>
      <c r="BS8" s="668" t="s">
        <v>120</v>
      </c>
      <c r="BT8" s="660"/>
      <c r="BU8" s="660"/>
      <c r="BV8" s="660"/>
      <c r="BW8" s="660"/>
      <c r="BX8" s="660"/>
      <c r="BY8" s="660"/>
      <c r="BZ8" s="660"/>
      <c r="CA8" s="660"/>
      <c r="CB8" s="669"/>
      <c r="CD8" s="674" t="s">
        <v>228</v>
      </c>
      <c r="CE8" s="675"/>
      <c r="CF8" s="675"/>
      <c r="CG8" s="675"/>
      <c r="CH8" s="675"/>
      <c r="CI8" s="675"/>
      <c r="CJ8" s="675"/>
      <c r="CK8" s="675"/>
      <c r="CL8" s="675"/>
      <c r="CM8" s="675"/>
      <c r="CN8" s="675"/>
      <c r="CO8" s="675"/>
      <c r="CP8" s="675"/>
      <c r="CQ8" s="676"/>
      <c r="CR8" s="659">
        <v>2933723</v>
      </c>
      <c r="CS8" s="660"/>
      <c r="CT8" s="660"/>
      <c r="CU8" s="660"/>
      <c r="CV8" s="660"/>
      <c r="CW8" s="660"/>
      <c r="CX8" s="660"/>
      <c r="CY8" s="661"/>
      <c r="CZ8" s="662">
        <v>27.6</v>
      </c>
      <c r="DA8" s="662"/>
      <c r="DB8" s="662"/>
      <c r="DC8" s="662"/>
      <c r="DD8" s="668">
        <v>129841</v>
      </c>
      <c r="DE8" s="660"/>
      <c r="DF8" s="660"/>
      <c r="DG8" s="660"/>
      <c r="DH8" s="660"/>
      <c r="DI8" s="660"/>
      <c r="DJ8" s="660"/>
      <c r="DK8" s="660"/>
      <c r="DL8" s="660"/>
      <c r="DM8" s="660"/>
      <c r="DN8" s="660"/>
      <c r="DO8" s="660"/>
      <c r="DP8" s="661"/>
      <c r="DQ8" s="668">
        <v>1543578</v>
      </c>
      <c r="DR8" s="660"/>
      <c r="DS8" s="660"/>
      <c r="DT8" s="660"/>
      <c r="DU8" s="660"/>
      <c r="DV8" s="660"/>
      <c r="DW8" s="660"/>
      <c r="DX8" s="660"/>
      <c r="DY8" s="660"/>
      <c r="DZ8" s="660"/>
      <c r="EA8" s="660"/>
      <c r="EB8" s="660"/>
      <c r="EC8" s="669"/>
    </row>
    <row r="9" spans="2:143" ht="11.25" customHeight="1">
      <c r="B9" s="656" t="s">
        <v>229</v>
      </c>
      <c r="C9" s="657"/>
      <c r="D9" s="657"/>
      <c r="E9" s="657"/>
      <c r="F9" s="657"/>
      <c r="G9" s="657"/>
      <c r="H9" s="657"/>
      <c r="I9" s="657"/>
      <c r="J9" s="657"/>
      <c r="K9" s="657"/>
      <c r="L9" s="657"/>
      <c r="M9" s="657"/>
      <c r="N9" s="657"/>
      <c r="O9" s="657"/>
      <c r="P9" s="657"/>
      <c r="Q9" s="658"/>
      <c r="R9" s="659">
        <v>6348</v>
      </c>
      <c r="S9" s="660"/>
      <c r="T9" s="660"/>
      <c r="U9" s="660"/>
      <c r="V9" s="660"/>
      <c r="W9" s="660"/>
      <c r="X9" s="660"/>
      <c r="Y9" s="661"/>
      <c r="Z9" s="662">
        <v>0.1</v>
      </c>
      <c r="AA9" s="662"/>
      <c r="AB9" s="662"/>
      <c r="AC9" s="662"/>
      <c r="AD9" s="663">
        <v>6348</v>
      </c>
      <c r="AE9" s="663"/>
      <c r="AF9" s="663"/>
      <c r="AG9" s="663"/>
      <c r="AH9" s="663"/>
      <c r="AI9" s="663"/>
      <c r="AJ9" s="663"/>
      <c r="AK9" s="663"/>
      <c r="AL9" s="664">
        <v>0.1</v>
      </c>
      <c r="AM9" s="665"/>
      <c r="AN9" s="665"/>
      <c r="AO9" s="666"/>
      <c r="AP9" s="656" t="s">
        <v>230</v>
      </c>
      <c r="AQ9" s="657"/>
      <c r="AR9" s="657"/>
      <c r="AS9" s="657"/>
      <c r="AT9" s="657"/>
      <c r="AU9" s="657"/>
      <c r="AV9" s="657"/>
      <c r="AW9" s="657"/>
      <c r="AX9" s="657"/>
      <c r="AY9" s="657"/>
      <c r="AZ9" s="657"/>
      <c r="BA9" s="657"/>
      <c r="BB9" s="657"/>
      <c r="BC9" s="657"/>
      <c r="BD9" s="657"/>
      <c r="BE9" s="657"/>
      <c r="BF9" s="658"/>
      <c r="BG9" s="659">
        <v>416008</v>
      </c>
      <c r="BH9" s="660"/>
      <c r="BI9" s="660"/>
      <c r="BJ9" s="660"/>
      <c r="BK9" s="660"/>
      <c r="BL9" s="660"/>
      <c r="BM9" s="660"/>
      <c r="BN9" s="661"/>
      <c r="BO9" s="662">
        <v>33.9</v>
      </c>
      <c r="BP9" s="662"/>
      <c r="BQ9" s="662"/>
      <c r="BR9" s="662"/>
      <c r="BS9" s="668" t="s">
        <v>120</v>
      </c>
      <c r="BT9" s="660"/>
      <c r="BU9" s="660"/>
      <c r="BV9" s="660"/>
      <c r="BW9" s="660"/>
      <c r="BX9" s="660"/>
      <c r="BY9" s="660"/>
      <c r="BZ9" s="660"/>
      <c r="CA9" s="660"/>
      <c r="CB9" s="669"/>
      <c r="CD9" s="674" t="s">
        <v>231</v>
      </c>
      <c r="CE9" s="675"/>
      <c r="CF9" s="675"/>
      <c r="CG9" s="675"/>
      <c r="CH9" s="675"/>
      <c r="CI9" s="675"/>
      <c r="CJ9" s="675"/>
      <c r="CK9" s="675"/>
      <c r="CL9" s="675"/>
      <c r="CM9" s="675"/>
      <c r="CN9" s="675"/>
      <c r="CO9" s="675"/>
      <c r="CP9" s="675"/>
      <c r="CQ9" s="676"/>
      <c r="CR9" s="659">
        <v>616645</v>
      </c>
      <c r="CS9" s="660"/>
      <c r="CT9" s="660"/>
      <c r="CU9" s="660"/>
      <c r="CV9" s="660"/>
      <c r="CW9" s="660"/>
      <c r="CX9" s="660"/>
      <c r="CY9" s="661"/>
      <c r="CZ9" s="662">
        <v>5.8</v>
      </c>
      <c r="DA9" s="662"/>
      <c r="DB9" s="662"/>
      <c r="DC9" s="662"/>
      <c r="DD9" s="668">
        <v>19816</v>
      </c>
      <c r="DE9" s="660"/>
      <c r="DF9" s="660"/>
      <c r="DG9" s="660"/>
      <c r="DH9" s="660"/>
      <c r="DI9" s="660"/>
      <c r="DJ9" s="660"/>
      <c r="DK9" s="660"/>
      <c r="DL9" s="660"/>
      <c r="DM9" s="660"/>
      <c r="DN9" s="660"/>
      <c r="DO9" s="660"/>
      <c r="DP9" s="661"/>
      <c r="DQ9" s="668">
        <v>552337</v>
      </c>
      <c r="DR9" s="660"/>
      <c r="DS9" s="660"/>
      <c r="DT9" s="660"/>
      <c r="DU9" s="660"/>
      <c r="DV9" s="660"/>
      <c r="DW9" s="660"/>
      <c r="DX9" s="660"/>
      <c r="DY9" s="660"/>
      <c r="DZ9" s="660"/>
      <c r="EA9" s="660"/>
      <c r="EB9" s="660"/>
      <c r="EC9" s="669"/>
    </row>
    <row r="10" spans="2:143" ht="11.25" customHeight="1">
      <c r="B10" s="656" t="s">
        <v>232</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120</v>
      </c>
      <c r="AA10" s="662"/>
      <c r="AB10" s="662"/>
      <c r="AC10" s="662"/>
      <c r="AD10" s="663" t="s">
        <v>120</v>
      </c>
      <c r="AE10" s="663"/>
      <c r="AF10" s="663"/>
      <c r="AG10" s="663"/>
      <c r="AH10" s="663"/>
      <c r="AI10" s="663"/>
      <c r="AJ10" s="663"/>
      <c r="AK10" s="663"/>
      <c r="AL10" s="664" t="s">
        <v>120</v>
      </c>
      <c r="AM10" s="665"/>
      <c r="AN10" s="665"/>
      <c r="AO10" s="666"/>
      <c r="AP10" s="656" t="s">
        <v>233</v>
      </c>
      <c r="AQ10" s="657"/>
      <c r="AR10" s="657"/>
      <c r="AS10" s="657"/>
      <c r="AT10" s="657"/>
      <c r="AU10" s="657"/>
      <c r="AV10" s="657"/>
      <c r="AW10" s="657"/>
      <c r="AX10" s="657"/>
      <c r="AY10" s="657"/>
      <c r="AZ10" s="657"/>
      <c r="BA10" s="657"/>
      <c r="BB10" s="657"/>
      <c r="BC10" s="657"/>
      <c r="BD10" s="657"/>
      <c r="BE10" s="657"/>
      <c r="BF10" s="658"/>
      <c r="BG10" s="659">
        <v>30806</v>
      </c>
      <c r="BH10" s="660"/>
      <c r="BI10" s="660"/>
      <c r="BJ10" s="660"/>
      <c r="BK10" s="660"/>
      <c r="BL10" s="660"/>
      <c r="BM10" s="660"/>
      <c r="BN10" s="661"/>
      <c r="BO10" s="662">
        <v>2.5</v>
      </c>
      <c r="BP10" s="662"/>
      <c r="BQ10" s="662"/>
      <c r="BR10" s="662"/>
      <c r="BS10" s="668">
        <v>5096</v>
      </c>
      <c r="BT10" s="660"/>
      <c r="BU10" s="660"/>
      <c r="BV10" s="660"/>
      <c r="BW10" s="660"/>
      <c r="BX10" s="660"/>
      <c r="BY10" s="660"/>
      <c r="BZ10" s="660"/>
      <c r="CA10" s="660"/>
      <c r="CB10" s="669"/>
      <c r="CD10" s="674" t="s">
        <v>234</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120</v>
      </c>
      <c r="DA10" s="662"/>
      <c r="DB10" s="662"/>
      <c r="DC10" s="662"/>
      <c r="DD10" s="668" t="s">
        <v>120</v>
      </c>
      <c r="DE10" s="660"/>
      <c r="DF10" s="660"/>
      <c r="DG10" s="660"/>
      <c r="DH10" s="660"/>
      <c r="DI10" s="660"/>
      <c r="DJ10" s="660"/>
      <c r="DK10" s="660"/>
      <c r="DL10" s="660"/>
      <c r="DM10" s="660"/>
      <c r="DN10" s="660"/>
      <c r="DO10" s="660"/>
      <c r="DP10" s="661"/>
      <c r="DQ10" s="668" t="s">
        <v>120</v>
      </c>
      <c r="DR10" s="660"/>
      <c r="DS10" s="660"/>
      <c r="DT10" s="660"/>
      <c r="DU10" s="660"/>
      <c r="DV10" s="660"/>
      <c r="DW10" s="660"/>
      <c r="DX10" s="660"/>
      <c r="DY10" s="660"/>
      <c r="DZ10" s="660"/>
      <c r="EA10" s="660"/>
      <c r="EB10" s="660"/>
      <c r="EC10" s="669"/>
    </row>
    <row r="11" spans="2:143" ht="11.25" customHeight="1">
      <c r="B11" s="656" t="s">
        <v>235</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120</v>
      </c>
      <c r="AE11" s="663"/>
      <c r="AF11" s="663"/>
      <c r="AG11" s="663"/>
      <c r="AH11" s="663"/>
      <c r="AI11" s="663"/>
      <c r="AJ11" s="663"/>
      <c r="AK11" s="663"/>
      <c r="AL11" s="664" t="s">
        <v>120</v>
      </c>
      <c r="AM11" s="665"/>
      <c r="AN11" s="665"/>
      <c r="AO11" s="666"/>
      <c r="AP11" s="656" t="s">
        <v>236</v>
      </c>
      <c r="AQ11" s="657"/>
      <c r="AR11" s="657"/>
      <c r="AS11" s="657"/>
      <c r="AT11" s="657"/>
      <c r="AU11" s="657"/>
      <c r="AV11" s="657"/>
      <c r="AW11" s="657"/>
      <c r="AX11" s="657"/>
      <c r="AY11" s="657"/>
      <c r="AZ11" s="657"/>
      <c r="BA11" s="657"/>
      <c r="BB11" s="657"/>
      <c r="BC11" s="657"/>
      <c r="BD11" s="657"/>
      <c r="BE11" s="657"/>
      <c r="BF11" s="658"/>
      <c r="BG11" s="659">
        <v>19064</v>
      </c>
      <c r="BH11" s="660"/>
      <c r="BI11" s="660"/>
      <c r="BJ11" s="660"/>
      <c r="BK11" s="660"/>
      <c r="BL11" s="660"/>
      <c r="BM11" s="660"/>
      <c r="BN11" s="661"/>
      <c r="BO11" s="662">
        <v>1.6</v>
      </c>
      <c r="BP11" s="662"/>
      <c r="BQ11" s="662"/>
      <c r="BR11" s="662"/>
      <c r="BS11" s="668">
        <v>3770</v>
      </c>
      <c r="BT11" s="660"/>
      <c r="BU11" s="660"/>
      <c r="BV11" s="660"/>
      <c r="BW11" s="660"/>
      <c r="BX11" s="660"/>
      <c r="BY11" s="660"/>
      <c r="BZ11" s="660"/>
      <c r="CA11" s="660"/>
      <c r="CB11" s="669"/>
      <c r="CD11" s="674" t="s">
        <v>237</v>
      </c>
      <c r="CE11" s="675"/>
      <c r="CF11" s="675"/>
      <c r="CG11" s="675"/>
      <c r="CH11" s="675"/>
      <c r="CI11" s="675"/>
      <c r="CJ11" s="675"/>
      <c r="CK11" s="675"/>
      <c r="CL11" s="675"/>
      <c r="CM11" s="675"/>
      <c r="CN11" s="675"/>
      <c r="CO11" s="675"/>
      <c r="CP11" s="675"/>
      <c r="CQ11" s="676"/>
      <c r="CR11" s="659">
        <v>437763</v>
      </c>
      <c r="CS11" s="660"/>
      <c r="CT11" s="660"/>
      <c r="CU11" s="660"/>
      <c r="CV11" s="660"/>
      <c r="CW11" s="660"/>
      <c r="CX11" s="660"/>
      <c r="CY11" s="661"/>
      <c r="CZ11" s="662">
        <v>4.0999999999999996</v>
      </c>
      <c r="DA11" s="662"/>
      <c r="DB11" s="662"/>
      <c r="DC11" s="662"/>
      <c r="DD11" s="668">
        <v>167987</v>
      </c>
      <c r="DE11" s="660"/>
      <c r="DF11" s="660"/>
      <c r="DG11" s="660"/>
      <c r="DH11" s="660"/>
      <c r="DI11" s="660"/>
      <c r="DJ11" s="660"/>
      <c r="DK11" s="660"/>
      <c r="DL11" s="660"/>
      <c r="DM11" s="660"/>
      <c r="DN11" s="660"/>
      <c r="DO11" s="660"/>
      <c r="DP11" s="661"/>
      <c r="DQ11" s="668">
        <v>223731</v>
      </c>
      <c r="DR11" s="660"/>
      <c r="DS11" s="660"/>
      <c r="DT11" s="660"/>
      <c r="DU11" s="660"/>
      <c r="DV11" s="660"/>
      <c r="DW11" s="660"/>
      <c r="DX11" s="660"/>
      <c r="DY11" s="660"/>
      <c r="DZ11" s="660"/>
      <c r="EA11" s="660"/>
      <c r="EB11" s="660"/>
      <c r="EC11" s="669"/>
    </row>
    <row r="12" spans="2:143" ht="11.25" customHeight="1">
      <c r="B12" s="656" t="s">
        <v>238</v>
      </c>
      <c r="C12" s="657"/>
      <c r="D12" s="657"/>
      <c r="E12" s="657"/>
      <c r="F12" s="657"/>
      <c r="G12" s="657"/>
      <c r="H12" s="657"/>
      <c r="I12" s="657"/>
      <c r="J12" s="657"/>
      <c r="K12" s="657"/>
      <c r="L12" s="657"/>
      <c r="M12" s="657"/>
      <c r="N12" s="657"/>
      <c r="O12" s="657"/>
      <c r="P12" s="657"/>
      <c r="Q12" s="658"/>
      <c r="R12" s="659">
        <v>250199</v>
      </c>
      <c r="S12" s="660"/>
      <c r="T12" s="660"/>
      <c r="U12" s="660"/>
      <c r="V12" s="660"/>
      <c r="W12" s="660"/>
      <c r="X12" s="660"/>
      <c r="Y12" s="661"/>
      <c r="Z12" s="662">
        <v>2.2999999999999998</v>
      </c>
      <c r="AA12" s="662"/>
      <c r="AB12" s="662"/>
      <c r="AC12" s="662"/>
      <c r="AD12" s="663">
        <v>250199</v>
      </c>
      <c r="AE12" s="663"/>
      <c r="AF12" s="663"/>
      <c r="AG12" s="663"/>
      <c r="AH12" s="663"/>
      <c r="AI12" s="663"/>
      <c r="AJ12" s="663"/>
      <c r="AK12" s="663"/>
      <c r="AL12" s="664">
        <v>5.0999999999999996</v>
      </c>
      <c r="AM12" s="665"/>
      <c r="AN12" s="665"/>
      <c r="AO12" s="666"/>
      <c r="AP12" s="656" t="s">
        <v>239</v>
      </c>
      <c r="AQ12" s="657"/>
      <c r="AR12" s="657"/>
      <c r="AS12" s="657"/>
      <c r="AT12" s="657"/>
      <c r="AU12" s="657"/>
      <c r="AV12" s="657"/>
      <c r="AW12" s="657"/>
      <c r="AX12" s="657"/>
      <c r="AY12" s="657"/>
      <c r="AZ12" s="657"/>
      <c r="BA12" s="657"/>
      <c r="BB12" s="657"/>
      <c r="BC12" s="657"/>
      <c r="BD12" s="657"/>
      <c r="BE12" s="657"/>
      <c r="BF12" s="658"/>
      <c r="BG12" s="659">
        <v>589743</v>
      </c>
      <c r="BH12" s="660"/>
      <c r="BI12" s="660"/>
      <c r="BJ12" s="660"/>
      <c r="BK12" s="660"/>
      <c r="BL12" s="660"/>
      <c r="BM12" s="660"/>
      <c r="BN12" s="661"/>
      <c r="BO12" s="662">
        <v>48</v>
      </c>
      <c r="BP12" s="662"/>
      <c r="BQ12" s="662"/>
      <c r="BR12" s="662"/>
      <c r="BS12" s="668" t="s">
        <v>120</v>
      </c>
      <c r="BT12" s="660"/>
      <c r="BU12" s="660"/>
      <c r="BV12" s="660"/>
      <c r="BW12" s="660"/>
      <c r="BX12" s="660"/>
      <c r="BY12" s="660"/>
      <c r="BZ12" s="660"/>
      <c r="CA12" s="660"/>
      <c r="CB12" s="669"/>
      <c r="CD12" s="674" t="s">
        <v>240</v>
      </c>
      <c r="CE12" s="675"/>
      <c r="CF12" s="675"/>
      <c r="CG12" s="675"/>
      <c r="CH12" s="675"/>
      <c r="CI12" s="675"/>
      <c r="CJ12" s="675"/>
      <c r="CK12" s="675"/>
      <c r="CL12" s="675"/>
      <c r="CM12" s="675"/>
      <c r="CN12" s="675"/>
      <c r="CO12" s="675"/>
      <c r="CP12" s="675"/>
      <c r="CQ12" s="676"/>
      <c r="CR12" s="659">
        <v>457058</v>
      </c>
      <c r="CS12" s="660"/>
      <c r="CT12" s="660"/>
      <c r="CU12" s="660"/>
      <c r="CV12" s="660"/>
      <c r="CW12" s="660"/>
      <c r="CX12" s="660"/>
      <c r="CY12" s="661"/>
      <c r="CZ12" s="662">
        <v>4.3</v>
      </c>
      <c r="DA12" s="662"/>
      <c r="DB12" s="662"/>
      <c r="DC12" s="662"/>
      <c r="DD12" s="668">
        <v>201207</v>
      </c>
      <c r="DE12" s="660"/>
      <c r="DF12" s="660"/>
      <c r="DG12" s="660"/>
      <c r="DH12" s="660"/>
      <c r="DI12" s="660"/>
      <c r="DJ12" s="660"/>
      <c r="DK12" s="660"/>
      <c r="DL12" s="660"/>
      <c r="DM12" s="660"/>
      <c r="DN12" s="660"/>
      <c r="DO12" s="660"/>
      <c r="DP12" s="661"/>
      <c r="DQ12" s="668">
        <v>198225</v>
      </c>
      <c r="DR12" s="660"/>
      <c r="DS12" s="660"/>
      <c r="DT12" s="660"/>
      <c r="DU12" s="660"/>
      <c r="DV12" s="660"/>
      <c r="DW12" s="660"/>
      <c r="DX12" s="660"/>
      <c r="DY12" s="660"/>
      <c r="DZ12" s="660"/>
      <c r="EA12" s="660"/>
      <c r="EB12" s="660"/>
      <c r="EC12" s="669"/>
    </row>
    <row r="13" spans="2:143" ht="11.25" customHeight="1">
      <c r="B13" s="656" t="s">
        <v>241</v>
      </c>
      <c r="C13" s="657"/>
      <c r="D13" s="657"/>
      <c r="E13" s="657"/>
      <c r="F13" s="657"/>
      <c r="G13" s="657"/>
      <c r="H13" s="657"/>
      <c r="I13" s="657"/>
      <c r="J13" s="657"/>
      <c r="K13" s="657"/>
      <c r="L13" s="657"/>
      <c r="M13" s="657"/>
      <c r="N13" s="657"/>
      <c r="O13" s="657"/>
      <c r="P13" s="657"/>
      <c r="Q13" s="658"/>
      <c r="R13" s="659" t="s">
        <v>242</v>
      </c>
      <c r="S13" s="660"/>
      <c r="T13" s="660"/>
      <c r="U13" s="660"/>
      <c r="V13" s="660"/>
      <c r="W13" s="660"/>
      <c r="X13" s="660"/>
      <c r="Y13" s="661"/>
      <c r="Z13" s="662" t="s">
        <v>120</v>
      </c>
      <c r="AA13" s="662"/>
      <c r="AB13" s="662"/>
      <c r="AC13" s="662"/>
      <c r="AD13" s="663" t="s">
        <v>120</v>
      </c>
      <c r="AE13" s="663"/>
      <c r="AF13" s="663"/>
      <c r="AG13" s="663"/>
      <c r="AH13" s="663"/>
      <c r="AI13" s="663"/>
      <c r="AJ13" s="663"/>
      <c r="AK13" s="663"/>
      <c r="AL13" s="664" t="s">
        <v>120</v>
      </c>
      <c r="AM13" s="665"/>
      <c r="AN13" s="665"/>
      <c r="AO13" s="666"/>
      <c r="AP13" s="656" t="s">
        <v>243</v>
      </c>
      <c r="AQ13" s="657"/>
      <c r="AR13" s="657"/>
      <c r="AS13" s="657"/>
      <c r="AT13" s="657"/>
      <c r="AU13" s="657"/>
      <c r="AV13" s="657"/>
      <c r="AW13" s="657"/>
      <c r="AX13" s="657"/>
      <c r="AY13" s="657"/>
      <c r="AZ13" s="657"/>
      <c r="BA13" s="657"/>
      <c r="BB13" s="657"/>
      <c r="BC13" s="657"/>
      <c r="BD13" s="657"/>
      <c r="BE13" s="657"/>
      <c r="BF13" s="658"/>
      <c r="BG13" s="659">
        <v>578642</v>
      </c>
      <c r="BH13" s="660"/>
      <c r="BI13" s="660"/>
      <c r="BJ13" s="660"/>
      <c r="BK13" s="660"/>
      <c r="BL13" s="660"/>
      <c r="BM13" s="660"/>
      <c r="BN13" s="661"/>
      <c r="BO13" s="662">
        <v>47.1</v>
      </c>
      <c r="BP13" s="662"/>
      <c r="BQ13" s="662"/>
      <c r="BR13" s="662"/>
      <c r="BS13" s="668" t="s">
        <v>120</v>
      </c>
      <c r="BT13" s="660"/>
      <c r="BU13" s="660"/>
      <c r="BV13" s="660"/>
      <c r="BW13" s="660"/>
      <c r="BX13" s="660"/>
      <c r="BY13" s="660"/>
      <c r="BZ13" s="660"/>
      <c r="CA13" s="660"/>
      <c r="CB13" s="669"/>
      <c r="CD13" s="674" t="s">
        <v>244</v>
      </c>
      <c r="CE13" s="675"/>
      <c r="CF13" s="675"/>
      <c r="CG13" s="675"/>
      <c r="CH13" s="675"/>
      <c r="CI13" s="675"/>
      <c r="CJ13" s="675"/>
      <c r="CK13" s="675"/>
      <c r="CL13" s="675"/>
      <c r="CM13" s="675"/>
      <c r="CN13" s="675"/>
      <c r="CO13" s="675"/>
      <c r="CP13" s="675"/>
      <c r="CQ13" s="676"/>
      <c r="CR13" s="659">
        <v>585790</v>
      </c>
      <c r="CS13" s="660"/>
      <c r="CT13" s="660"/>
      <c r="CU13" s="660"/>
      <c r="CV13" s="660"/>
      <c r="CW13" s="660"/>
      <c r="CX13" s="660"/>
      <c r="CY13" s="661"/>
      <c r="CZ13" s="662">
        <v>5.5</v>
      </c>
      <c r="DA13" s="662"/>
      <c r="DB13" s="662"/>
      <c r="DC13" s="662"/>
      <c r="DD13" s="668">
        <v>465003</v>
      </c>
      <c r="DE13" s="660"/>
      <c r="DF13" s="660"/>
      <c r="DG13" s="660"/>
      <c r="DH13" s="660"/>
      <c r="DI13" s="660"/>
      <c r="DJ13" s="660"/>
      <c r="DK13" s="660"/>
      <c r="DL13" s="660"/>
      <c r="DM13" s="660"/>
      <c r="DN13" s="660"/>
      <c r="DO13" s="660"/>
      <c r="DP13" s="661"/>
      <c r="DQ13" s="668">
        <v>266896</v>
      </c>
      <c r="DR13" s="660"/>
      <c r="DS13" s="660"/>
      <c r="DT13" s="660"/>
      <c r="DU13" s="660"/>
      <c r="DV13" s="660"/>
      <c r="DW13" s="660"/>
      <c r="DX13" s="660"/>
      <c r="DY13" s="660"/>
      <c r="DZ13" s="660"/>
      <c r="EA13" s="660"/>
      <c r="EB13" s="660"/>
      <c r="EC13" s="669"/>
    </row>
    <row r="14" spans="2:143" ht="11.25" customHeight="1">
      <c r="B14" s="656" t="s">
        <v>245</v>
      </c>
      <c r="C14" s="657"/>
      <c r="D14" s="657"/>
      <c r="E14" s="657"/>
      <c r="F14" s="657"/>
      <c r="G14" s="657"/>
      <c r="H14" s="657"/>
      <c r="I14" s="657"/>
      <c r="J14" s="657"/>
      <c r="K14" s="657"/>
      <c r="L14" s="657"/>
      <c r="M14" s="657"/>
      <c r="N14" s="657"/>
      <c r="O14" s="657"/>
      <c r="P14" s="657"/>
      <c r="Q14" s="658"/>
      <c r="R14" s="659" t="s">
        <v>120</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246</v>
      </c>
      <c r="AQ14" s="657"/>
      <c r="AR14" s="657"/>
      <c r="AS14" s="657"/>
      <c r="AT14" s="657"/>
      <c r="AU14" s="657"/>
      <c r="AV14" s="657"/>
      <c r="AW14" s="657"/>
      <c r="AX14" s="657"/>
      <c r="AY14" s="657"/>
      <c r="AZ14" s="657"/>
      <c r="BA14" s="657"/>
      <c r="BB14" s="657"/>
      <c r="BC14" s="657"/>
      <c r="BD14" s="657"/>
      <c r="BE14" s="657"/>
      <c r="BF14" s="658"/>
      <c r="BG14" s="659">
        <v>50856</v>
      </c>
      <c r="BH14" s="660"/>
      <c r="BI14" s="660"/>
      <c r="BJ14" s="660"/>
      <c r="BK14" s="660"/>
      <c r="BL14" s="660"/>
      <c r="BM14" s="660"/>
      <c r="BN14" s="661"/>
      <c r="BO14" s="662">
        <v>4.0999999999999996</v>
      </c>
      <c r="BP14" s="662"/>
      <c r="BQ14" s="662"/>
      <c r="BR14" s="662"/>
      <c r="BS14" s="668" t="s">
        <v>120</v>
      </c>
      <c r="BT14" s="660"/>
      <c r="BU14" s="660"/>
      <c r="BV14" s="660"/>
      <c r="BW14" s="660"/>
      <c r="BX14" s="660"/>
      <c r="BY14" s="660"/>
      <c r="BZ14" s="660"/>
      <c r="CA14" s="660"/>
      <c r="CB14" s="669"/>
      <c r="CD14" s="674" t="s">
        <v>247</v>
      </c>
      <c r="CE14" s="675"/>
      <c r="CF14" s="675"/>
      <c r="CG14" s="675"/>
      <c r="CH14" s="675"/>
      <c r="CI14" s="675"/>
      <c r="CJ14" s="675"/>
      <c r="CK14" s="675"/>
      <c r="CL14" s="675"/>
      <c r="CM14" s="675"/>
      <c r="CN14" s="675"/>
      <c r="CO14" s="675"/>
      <c r="CP14" s="675"/>
      <c r="CQ14" s="676"/>
      <c r="CR14" s="659">
        <v>702026</v>
      </c>
      <c r="CS14" s="660"/>
      <c r="CT14" s="660"/>
      <c r="CU14" s="660"/>
      <c r="CV14" s="660"/>
      <c r="CW14" s="660"/>
      <c r="CX14" s="660"/>
      <c r="CY14" s="661"/>
      <c r="CZ14" s="662">
        <v>6.6</v>
      </c>
      <c r="DA14" s="662"/>
      <c r="DB14" s="662"/>
      <c r="DC14" s="662"/>
      <c r="DD14" s="668">
        <v>332219</v>
      </c>
      <c r="DE14" s="660"/>
      <c r="DF14" s="660"/>
      <c r="DG14" s="660"/>
      <c r="DH14" s="660"/>
      <c r="DI14" s="660"/>
      <c r="DJ14" s="660"/>
      <c r="DK14" s="660"/>
      <c r="DL14" s="660"/>
      <c r="DM14" s="660"/>
      <c r="DN14" s="660"/>
      <c r="DO14" s="660"/>
      <c r="DP14" s="661"/>
      <c r="DQ14" s="668">
        <v>378085</v>
      </c>
      <c r="DR14" s="660"/>
      <c r="DS14" s="660"/>
      <c r="DT14" s="660"/>
      <c r="DU14" s="660"/>
      <c r="DV14" s="660"/>
      <c r="DW14" s="660"/>
      <c r="DX14" s="660"/>
      <c r="DY14" s="660"/>
      <c r="DZ14" s="660"/>
      <c r="EA14" s="660"/>
      <c r="EB14" s="660"/>
      <c r="EC14" s="669"/>
    </row>
    <row r="15" spans="2:143" ht="11.25" customHeight="1">
      <c r="B15" s="656" t="s">
        <v>248</v>
      </c>
      <c r="C15" s="657"/>
      <c r="D15" s="657"/>
      <c r="E15" s="657"/>
      <c r="F15" s="657"/>
      <c r="G15" s="657"/>
      <c r="H15" s="657"/>
      <c r="I15" s="657"/>
      <c r="J15" s="657"/>
      <c r="K15" s="657"/>
      <c r="L15" s="657"/>
      <c r="M15" s="657"/>
      <c r="N15" s="657"/>
      <c r="O15" s="657"/>
      <c r="P15" s="657"/>
      <c r="Q15" s="658"/>
      <c r="R15" s="659">
        <v>12534</v>
      </c>
      <c r="S15" s="660"/>
      <c r="T15" s="660"/>
      <c r="U15" s="660"/>
      <c r="V15" s="660"/>
      <c r="W15" s="660"/>
      <c r="X15" s="660"/>
      <c r="Y15" s="661"/>
      <c r="Z15" s="662">
        <v>0.1</v>
      </c>
      <c r="AA15" s="662"/>
      <c r="AB15" s="662"/>
      <c r="AC15" s="662"/>
      <c r="AD15" s="663">
        <v>12534</v>
      </c>
      <c r="AE15" s="663"/>
      <c r="AF15" s="663"/>
      <c r="AG15" s="663"/>
      <c r="AH15" s="663"/>
      <c r="AI15" s="663"/>
      <c r="AJ15" s="663"/>
      <c r="AK15" s="663"/>
      <c r="AL15" s="664">
        <v>0.3</v>
      </c>
      <c r="AM15" s="665"/>
      <c r="AN15" s="665"/>
      <c r="AO15" s="666"/>
      <c r="AP15" s="656" t="s">
        <v>249</v>
      </c>
      <c r="AQ15" s="657"/>
      <c r="AR15" s="657"/>
      <c r="AS15" s="657"/>
      <c r="AT15" s="657"/>
      <c r="AU15" s="657"/>
      <c r="AV15" s="657"/>
      <c r="AW15" s="657"/>
      <c r="AX15" s="657"/>
      <c r="AY15" s="657"/>
      <c r="AZ15" s="657"/>
      <c r="BA15" s="657"/>
      <c r="BB15" s="657"/>
      <c r="BC15" s="657"/>
      <c r="BD15" s="657"/>
      <c r="BE15" s="657"/>
      <c r="BF15" s="658"/>
      <c r="BG15" s="659">
        <v>86500</v>
      </c>
      <c r="BH15" s="660"/>
      <c r="BI15" s="660"/>
      <c r="BJ15" s="660"/>
      <c r="BK15" s="660"/>
      <c r="BL15" s="660"/>
      <c r="BM15" s="660"/>
      <c r="BN15" s="661"/>
      <c r="BO15" s="662">
        <v>7</v>
      </c>
      <c r="BP15" s="662"/>
      <c r="BQ15" s="662"/>
      <c r="BR15" s="662"/>
      <c r="BS15" s="668" t="s">
        <v>120</v>
      </c>
      <c r="BT15" s="660"/>
      <c r="BU15" s="660"/>
      <c r="BV15" s="660"/>
      <c r="BW15" s="660"/>
      <c r="BX15" s="660"/>
      <c r="BY15" s="660"/>
      <c r="BZ15" s="660"/>
      <c r="CA15" s="660"/>
      <c r="CB15" s="669"/>
      <c r="CD15" s="674" t="s">
        <v>250</v>
      </c>
      <c r="CE15" s="675"/>
      <c r="CF15" s="675"/>
      <c r="CG15" s="675"/>
      <c r="CH15" s="675"/>
      <c r="CI15" s="675"/>
      <c r="CJ15" s="675"/>
      <c r="CK15" s="675"/>
      <c r="CL15" s="675"/>
      <c r="CM15" s="675"/>
      <c r="CN15" s="675"/>
      <c r="CO15" s="675"/>
      <c r="CP15" s="675"/>
      <c r="CQ15" s="676"/>
      <c r="CR15" s="659">
        <v>1880045</v>
      </c>
      <c r="CS15" s="660"/>
      <c r="CT15" s="660"/>
      <c r="CU15" s="660"/>
      <c r="CV15" s="660"/>
      <c r="CW15" s="660"/>
      <c r="CX15" s="660"/>
      <c r="CY15" s="661"/>
      <c r="CZ15" s="662">
        <v>17.7</v>
      </c>
      <c r="DA15" s="662"/>
      <c r="DB15" s="662"/>
      <c r="DC15" s="662"/>
      <c r="DD15" s="668">
        <v>1339501</v>
      </c>
      <c r="DE15" s="660"/>
      <c r="DF15" s="660"/>
      <c r="DG15" s="660"/>
      <c r="DH15" s="660"/>
      <c r="DI15" s="660"/>
      <c r="DJ15" s="660"/>
      <c r="DK15" s="660"/>
      <c r="DL15" s="660"/>
      <c r="DM15" s="660"/>
      <c r="DN15" s="660"/>
      <c r="DO15" s="660"/>
      <c r="DP15" s="661"/>
      <c r="DQ15" s="668">
        <v>417766</v>
      </c>
      <c r="DR15" s="660"/>
      <c r="DS15" s="660"/>
      <c r="DT15" s="660"/>
      <c r="DU15" s="660"/>
      <c r="DV15" s="660"/>
      <c r="DW15" s="660"/>
      <c r="DX15" s="660"/>
      <c r="DY15" s="660"/>
      <c r="DZ15" s="660"/>
      <c r="EA15" s="660"/>
      <c r="EB15" s="660"/>
      <c r="EC15" s="669"/>
    </row>
    <row r="16" spans="2:143" ht="11.25" customHeight="1">
      <c r="B16" s="656" t="s">
        <v>251</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120</v>
      </c>
      <c r="AA16" s="662"/>
      <c r="AB16" s="662"/>
      <c r="AC16" s="662"/>
      <c r="AD16" s="663" t="s">
        <v>120</v>
      </c>
      <c r="AE16" s="663"/>
      <c r="AF16" s="663"/>
      <c r="AG16" s="663"/>
      <c r="AH16" s="663"/>
      <c r="AI16" s="663"/>
      <c r="AJ16" s="663"/>
      <c r="AK16" s="663"/>
      <c r="AL16" s="664" t="s">
        <v>120</v>
      </c>
      <c r="AM16" s="665"/>
      <c r="AN16" s="665"/>
      <c r="AO16" s="666"/>
      <c r="AP16" s="656" t="s">
        <v>252</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253</v>
      </c>
      <c r="CE16" s="675"/>
      <c r="CF16" s="675"/>
      <c r="CG16" s="675"/>
      <c r="CH16" s="675"/>
      <c r="CI16" s="675"/>
      <c r="CJ16" s="675"/>
      <c r="CK16" s="675"/>
      <c r="CL16" s="675"/>
      <c r="CM16" s="675"/>
      <c r="CN16" s="675"/>
      <c r="CO16" s="675"/>
      <c r="CP16" s="675"/>
      <c r="CQ16" s="676"/>
      <c r="CR16" s="659">
        <v>73080</v>
      </c>
      <c r="CS16" s="660"/>
      <c r="CT16" s="660"/>
      <c r="CU16" s="660"/>
      <c r="CV16" s="660"/>
      <c r="CW16" s="660"/>
      <c r="CX16" s="660"/>
      <c r="CY16" s="661"/>
      <c r="CZ16" s="662">
        <v>0.7</v>
      </c>
      <c r="DA16" s="662"/>
      <c r="DB16" s="662"/>
      <c r="DC16" s="662"/>
      <c r="DD16" s="668" t="s">
        <v>120</v>
      </c>
      <c r="DE16" s="660"/>
      <c r="DF16" s="660"/>
      <c r="DG16" s="660"/>
      <c r="DH16" s="660"/>
      <c r="DI16" s="660"/>
      <c r="DJ16" s="660"/>
      <c r="DK16" s="660"/>
      <c r="DL16" s="660"/>
      <c r="DM16" s="660"/>
      <c r="DN16" s="660"/>
      <c r="DO16" s="660"/>
      <c r="DP16" s="661"/>
      <c r="DQ16" s="668">
        <v>566</v>
      </c>
      <c r="DR16" s="660"/>
      <c r="DS16" s="660"/>
      <c r="DT16" s="660"/>
      <c r="DU16" s="660"/>
      <c r="DV16" s="660"/>
      <c r="DW16" s="660"/>
      <c r="DX16" s="660"/>
      <c r="DY16" s="660"/>
      <c r="DZ16" s="660"/>
      <c r="EA16" s="660"/>
      <c r="EB16" s="660"/>
      <c r="EC16" s="669"/>
    </row>
    <row r="17" spans="2:133" ht="11.25" customHeight="1">
      <c r="B17" s="656" t="s">
        <v>254</v>
      </c>
      <c r="C17" s="657"/>
      <c r="D17" s="657"/>
      <c r="E17" s="657"/>
      <c r="F17" s="657"/>
      <c r="G17" s="657"/>
      <c r="H17" s="657"/>
      <c r="I17" s="657"/>
      <c r="J17" s="657"/>
      <c r="K17" s="657"/>
      <c r="L17" s="657"/>
      <c r="M17" s="657"/>
      <c r="N17" s="657"/>
      <c r="O17" s="657"/>
      <c r="P17" s="657"/>
      <c r="Q17" s="658"/>
      <c r="R17" s="659">
        <v>2020</v>
      </c>
      <c r="S17" s="660"/>
      <c r="T17" s="660"/>
      <c r="U17" s="660"/>
      <c r="V17" s="660"/>
      <c r="W17" s="660"/>
      <c r="X17" s="660"/>
      <c r="Y17" s="661"/>
      <c r="Z17" s="662">
        <v>0</v>
      </c>
      <c r="AA17" s="662"/>
      <c r="AB17" s="662"/>
      <c r="AC17" s="662"/>
      <c r="AD17" s="663">
        <v>2020</v>
      </c>
      <c r="AE17" s="663"/>
      <c r="AF17" s="663"/>
      <c r="AG17" s="663"/>
      <c r="AH17" s="663"/>
      <c r="AI17" s="663"/>
      <c r="AJ17" s="663"/>
      <c r="AK17" s="663"/>
      <c r="AL17" s="664">
        <v>0</v>
      </c>
      <c r="AM17" s="665"/>
      <c r="AN17" s="665"/>
      <c r="AO17" s="666"/>
      <c r="AP17" s="656" t="s">
        <v>255</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256</v>
      </c>
      <c r="CE17" s="675"/>
      <c r="CF17" s="675"/>
      <c r="CG17" s="675"/>
      <c r="CH17" s="675"/>
      <c r="CI17" s="675"/>
      <c r="CJ17" s="675"/>
      <c r="CK17" s="675"/>
      <c r="CL17" s="675"/>
      <c r="CM17" s="675"/>
      <c r="CN17" s="675"/>
      <c r="CO17" s="675"/>
      <c r="CP17" s="675"/>
      <c r="CQ17" s="676"/>
      <c r="CR17" s="659">
        <v>1573238</v>
      </c>
      <c r="CS17" s="660"/>
      <c r="CT17" s="660"/>
      <c r="CU17" s="660"/>
      <c r="CV17" s="660"/>
      <c r="CW17" s="660"/>
      <c r="CX17" s="660"/>
      <c r="CY17" s="661"/>
      <c r="CZ17" s="662">
        <v>14.8</v>
      </c>
      <c r="DA17" s="662"/>
      <c r="DB17" s="662"/>
      <c r="DC17" s="662"/>
      <c r="DD17" s="668" t="s">
        <v>120</v>
      </c>
      <c r="DE17" s="660"/>
      <c r="DF17" s="660"/>
      <c r="DG17" s="660"/>
      <c r="DH17" s="660"/>
      <c r="DI17" s="660"/>
      <c r="DJ17" s="660"/>
      <c r="DK17" s="660"/>
      <c r="DL17" s="660"/>
      <c r="DM17" s="660"/>
      <c r="DN17" s="660"/>
      <c r="DO17" s="660"/>
      <c r="DP17" s="661"/>
      <c r="DQ17" s="668">
        <v>1388708</v>
      </c>
      <c r="DR17" s="660"/>
      <c r="DS17" s="660"/>
      <c r="DT17" s="660"/>
      <c r="DU17" s="660"/>
      <c r="DV17" s="660"/>
      <c r="DW17" s="660"/>
      <c r="DX17" s="660"/>
      <c r="DY17" s="660"/>
      <c r="DZ17" s="660"/>
      <c r="EA17" s="660"/>
      <c r="EB17" s="660"/>
      <c r="EC17" s="669"/>
    </row>
    <row r="18" spans="2:133" ht="11.25" customHeight="1">
      <c r="B18" s="656" t="s">
        <v>257</v>
      </c>
      <c r="C18" s="657"/>
      <c r="D18" s="657"/>
      <c r="E18" s="657"/>
      <c r="F18" s="657"/>
      <c r="G18" s="657"/>
      <c r="H18" s="657"/>
      <c r="I18" s="657"/>
      <c r="J18" s="657"/>
      <c r="K18" s="657"/>
      <c r="L18" s="657"/>
      <c r="M18" s="657"/>
      <c r="N18" s="657"/>
      <c r="O18" s="657"/>
      <c r="P18" s="657"/>
      <c r="Q18" s="658"/>
      <c r="R18" s="659">
        <v>4014836</v>
      </c>
      <c r="S18" s="660"/>
      <c r="T18" s="660"/>
      <c r="U18" s="660"/>
      <c r="V18" s="660"/>
      <c r="W18" s="660"/>
      <c r="X18" s="660"/>
      <c r="Y18" s="661"/>
      <c r="Z18" s="662">
        <v>37.1</v>
      </c>
      <c r="AA18" s="662"/>
      <c r="AB18" s="662"/>
      <c r="AC18" s="662"/>
      <c r="AD18" s="663">
        <v>3350178</v>
      </c>
      <c r="AE18" s="663"/>
      <c r="AF18" s="663"/>
      <c r="AG18" s="663"/>
      <c r="AH18" s="663"/>
      <c r="AI18" s="663"/>
      <c r="AJ18" s="663"/>
      <c r="AK18" s="663"/>
      <c r="AL18" s="664">
        <v>67.599999999999994</v>
      </c>
      <c r="AM18" s="665"/>
      <c r="AN18" s="665"/>
      <c r="AO18" s="666"/>
      <c r="AP18" s="656" t="s">
        <v>258</v>
      </c>
      <c r="AQ18" s="657"/>
      <c r="AR18" s="657"/>
      <c r="AS18" s="657"/>
      <c r="AT18" s="657"/>
      <c r="AU18" s="657"/>
      <c r="AV18" s="657"/>
      <c r="AW18" s="657"/>
      <c r="AX18" s="657"/>
      <c r="AY18" s="657"/>
      <c r="AZ18" s="657"/>
      <c r="BA18" s="657"/>
      <c r="BB18" s="657"/>
      <c r="BC18" s="657"/>
      <c r="BD18" s="657"/>
      <c r="BE18" s="657"/>
      <c r="BF18" s="658"/>
      <c r="BG18" s="659" t="s">
        <v>120</v>
      </c>
      <c r="BH18" s="660"/>
      <c r="BI18" s="660"/>
      <c r="BJ18" s="660"/>
      <c r="BK18" s="660"/>
      <c r="BL18" s="660"/>
      <c r="BM18" s="660"/>
      <c r="BN18" s="661"/>
      <c r="BO18" s="662" t="s">
        <v>120</v>
      </c>
      <c r="BP18" s="662"/>
      <c r="BQ18" s="662"/>
      <c r="BR18" s="662"/>
      <c r="BS18" s="668" t="s">
        <v>120</v>
      </c>
      <c r="BT18" s="660"/>
      <c r="BU18" s="660"/>
      <c r="BV18" s="660"/>
      <c r="BW18" s="660"/>
      <c r="BX18" s="660"/>
      <c r="BY18" s="660"/>
      <c r="BZ18" s="660"/>
      <c r="CA18" s="660"/>
      <c r="CB18" s="669"/>
      <c r="CD18" s="674" t="s">
        <v>259</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260</v>
      </c>
      <c r="C19" s="657"/>
      <c r="D19" s="657"/>
      <c r="E19" s="657"/>
      <c r="F19" s="657"/>
      <c r="G19" s="657"/>
      <c r="H19" s="657"/>
      <c r="I19" s="657"/>
      <c r="J19" s="657"/>
      <c r="K19" s="657"/>
      <c r="L19" s="657"/>
      <c r="M19" s="657"/>
      <c r="N19" s="657"/>
      <c r="O19" s="657"/>
      <c r="P19" s="657"/>
      <c r="Q19" s="658"/>
      <c r="R19" s="659">
        <v>3350178</v>
      </c>
      <c r="S19" s="660"/>
      <c r="T19" s="660"/>
      <c r="U19" s="660"/>
      <c r="V19" s="660"/>
      <c r="W19" s="660"/>
      <c r="X19" s="660"/>
      <c r="Y19" s="661"/>
      <c r="Z19" s="662">
        <v>31</v>
      </c>
      <c r="AA19" s="662"/>
      <c r="AB19" s="662"/>
      <c r="AC19" s="662"/>
      <c r="AD19" s="663">
        <v>3350178</v>
      </c>
      <c r="AE19" s="663"/>
      <c r="AF19" s="663"/>
      <c r="AG19" s="663"/>
      <c r="AH19" s="663"/>
      <c r="AI19" s="663"/>
      <c r="AJ19" s="663"/>
      <c r="AK19" s="663"/>
      <c r="AL19" s="664">
        <v>67.599999999999994</v>
      </c>
      <c r="AM19" s="665"/>
      <c r="AN19" s="665"/>
      <c r="AO19" s="666"/>
      <c r="AP19" s="656" t="s">
        <v>261</v>
      </c>
      <c r="AQ19" s="657"/>
      <c r="AR19" s="657"/>
      <c r="AS19" s="657"/>
      <c r="AT19" s="657"/>
      <c r="AU19" s="657"/>
      <c r="AV19" s="657"/>
      <c r="AW19" s="657"/>
      <c r="AX19" s="657"/>
      <c r="AY19" s="657"/>
      <c r="AZ19" s="657"/>
      <c r="BA19" s="657"/>
      <c r="BB19" s="657"/>
      <c r="BC19" s="657"/>
      <c r="BD19" s="657"/>
      <c r="BE19" s="657"/>
      <c r="BF19" s="658"/>
      <c r="BG19" s="659">
        <v>14903</v>
      </c>
      <c r="BH19" s="660"/>
      <c r="BI19" s="660"/>
      <c r="BJ19" s="660"/>
      <c r="BK19" s="660"/>
      <c r="BL19" s="660"/>
      <c r="BM19" s="660"/>
      <c r="BN19" s="661"/>
      <c r="BO19" s="662">
        <v>1.2</v>
      </c>
      <c r="BP19" s="662"/>
      <c r="BQ19" s="662"/>
      <c r="BR19" s="662"/>
      <c r="BS19" s="668" t="s">
        <v>120</v>
      </c>
      <c r="BT19" s="660"/>
      <c r="BU19" s="660"/>
      <c r="BV19" s="660"/>
      <c r="BW19" s="660"/>
      <c r="BX19" s="660"/>
      <c r="BY19" s="660"/>
      <c r="BZ19" s="660"/>
      <c r="CA19" s="660"/>
      <c r="CB19" s="669"/>
      <c r="CD19" s="674" t="s">
        <v>262</v>
      </c>
      <c r="CE19" s="675"/>
      <c r="CF19" s="675"/>
      <c r="CG19" s="675"/>
      <c r="CH19" s="675"/>
      <c r="CI19" s="675"/>
      <c r="CJ19" s="675"/>
      <c r="CK19" s="675"/>
      <c r="CL19" s="675"/>
      <c r="CM19" s="675"/>
      <c r="CN19" s="675"/>
      <c r="CO19" s="675"/>
      <c r="CP19" s="675"/>
      <c r="CQ19" s="676"/>
      <c r="CR19" s="659" t="s">
        <v>120</v>
      </c>
      <c r="CS19" s="660"/>
      <c r="CT19" s="660"/>
      <c r="CU19" s="660"/>
      <c r="CV19" s="660"/>
      <c r="CW19" s="660"/>
      <c r="CX19" s="660"/>
      <c r="CY19" s="661"/>
      <c r="CZ19" s="662" t="s">
        <v>120</v>
      </c>
      <c r="DA19" s="662"/>
      <c r="DB19" s="662"/>
      <c r="DC19" s="662"/>
      <c r="DD19" s="668" t="s">
        <v>120</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263</v>
      </c>
      <c r="C20" s="657"/>
      <c r="D20" s="657"/>
      <c r="E20" s="657"/>
      <c r="F20" s="657"/>
      <c r="G20" s="657"/>
      <c r="H20" s="657"/>
      <c r="I20" s="657"/>
      <c r="J20" s="657"/>
      <c r="K20" s="657"/>
      <c r="L20" s="657"/>
      <c r="M20" s="657"/>
      <c r="N20" s="657"/>
      <c r="O20" s="657"/>
      <c r="P20" s="657"/>
      <c r="Q20" s="658"/>
      <c r="R20" s="659">
        <v>664658</v>
      </c>
      <c r="S20" s="660"/>
      <c r="T20" s="660"/>
      <c r="U20" s="660"/>
      <c r="V20" s="660"/>
      <c r="W20" s="660"/>
      <c r="X20" s="660"/>
      <c r="Y20" s="661"/>
      <c r="Z20" s="662">
        <v>6.1</v>
      </c>
      <c r="AA20" s="662"/>
      <c r="AB20" s="662"/>
      <c r="AC20" s="662"/>
      <c r="AD20" s="663" t="s">
        <v>120</v>
      </c>
      <c r="AE20" s="663"/>
      <c r="AF20" s="663"/>
      <c r="AG20" s="663"/>
      <c r="AH20" s="663"/>
      <c r="AI20" s="663"/>
      <c r="AJ20" s="663"/>
      <c r="AK20" s="663"/>
      <c r="AL20" s="664" t="s">
        <v>120</v>
      </c>
      <c r="AM20" s="665"/>
      <c r="AN20" s="665"/>
      <c r="AO20" s="666"/>
      <c r="AP20" s="656" t="s">
        <v>264</v>
      </c>
      <c r="AQ20" s="657"/>
      <c r="AR20" s="657"/>
      <c r="AS20" s="657"/>
      <c r="AT20" s="657"/>
      <c r="AU20" s="657"/>
      <c r="AV20" s="657"/>
      <c r="AW20" s="657"/>
      <c r="AX20" s="657"/>
      <c r="AY20" s="657"/>
      <c r="AZ20" s="657"/>
      <c r="BA20" s="657"/>
      <c r="BB20" s="657"/>
      <c r="BC20" s="657"/>
      <c r="BD20" s="657"/>
      <c r="BE20" s="657"/>
      <c r="BF20" s="658"/>
      <c r="BG20" s="659">
        <v>14903</v>
      </c>
      <c r="BH20" s="660"/>
      <c r="BI20" s="660"/>
      <c r="BJ20" s="660"/>
      <c r="BK20" s="660"/>
      <c r="BL20" s="660"/>
      <c r="BM20" s="660"/>
      <c r="BN20" s="661"/>
      <c r="BO20" s="662">
        <v>1.2</v>
      </c>
      <c r="BP20" s="662"/>
      <c r="BQ20" s="662"/>
      <c r="BR20" s="662"/>
      <c r="BS20" s="668" t="s">
        <v>120</v>
      </c>
      <c r="BT20" s="660"/>
      <c r="BU20" s="660"/>
      <c r="BV20" s="660"/>
      <c r="BW20" s="660"/>
      <c r="BX20" s="660"/>
      <c r="BY20" s="660"/>
      <c r="BZ20" s="660"/>
      <c r="CA20" s="660"/>
      <c r="CB20" s="669"/>
      <c r="CD20" s="674" t="s">
        <v>265</v>
      </c>
      <c r="CE20" s="675"/>
      <c r="CF20" s="675"/>
      <c r="CG20" s="675"/>
      <c r="CH20" s="675"/>
      <c r="CI20" s="675"/>
      <c r="CJ20" s="675"/>
      <c r="CK20" s="675"/>
      <c r="CL20" s="675"/>
      <c r="CM20" s="675"/>
      <c r="CN20" s="675"/>
      <c r="CO20" s="675"/>
      <c r="CP20" s="675"/>
      <c r="CQ20" s="676"/>
      <c r="CR20" s="659">
        <v>10622182</v>
      </c>
      <c r="CS20" s="660"/>
      <c r="CT20" s="660"/>
      <c r="CU20" s="660"/>
      <c r="CV20" s="660"/>
      <c r="CW20" s="660"/>
      <c r="CX20" s="660"/>
      <c r="CY20" s="661"/>
      <c r="CZ20" s="662">
        <v>100</v>
      </c>
      <c r="DA20" s="662"/>
      <c r="DB20" s="662"/>
      <c r="DC20" s="662"/>
      <c r="DD20" s="668">
        <v>2663322</v>
      </c>
      <c r="DE20" s="660"/>
      <c r="DF20" s="660"/>
      <c r="DG20" s="660"/>
      <c r="DH20" s="660"/>
      <c r="DI20" s="660"/>
      <c r="DJ20" s="660"/>
      <c r="DK20" s="660"/>
      <c r="DL20" s="660"/>
      <c r="DM20" s="660"/>
      <c r="DN20" s="660"/>
      <c r="DO20" s="660"/>
      <c r="DP20" s="661"/>
      <c r="DQ20" s="668">
        <v>6069697</v>
      </c>
      <c r="DR20" s="660"/>
      <c r="DS20" s="660"/>
      <c r="DT20" s="660"/>
      <c r="DU20" s="660"/>
      <c r="DV20" s="660"/>
      <c r="DW20" s="660"/>
      <c r="DX20" s="660"/>
      <c r="DY20" s="660"/>
      <c r="DZ20" s="660"/>
      <c r="EA20" s="660"/>
      <c r="EB20" s="660"/>
      <c r="EC20" s="669"/>
    </row>
    <row r="21" spans="2:133" ht="11.25" customHeight="1">
      <c r="B21" s="656" t="s">
        <v>266</v>
      </c>
      <c r="C21" s="657"/>
      <c r="D21" s="657"/>
      <c r="E21" s="657"/>
      <c r="F21" s="657"/>
      <c r="G21" s="657"/>
      <c r="H21" s="657"/>
      <c r="I21" s="657"/>
      <c r="J21" s="657"/>
      <c r="K21" s="657"/>
      <c r="L21" s="657"/>
      <c r="M21" s="657"/>
      <c r="N21" s="657"/>
      <c r="O21" s="657"/>
      <c r="P21" s="657"/>
      <c r="Q21" s="658"/>
      <c r="R21" s="659" t="s">
        <v>120</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120</v>
      </c>
      <c r="AM21" s="665"/>
      <c r="AN21" s="665"/>
      <c r="AO21" s="666"/>
      <c r="AP21" s="677" t="s">
        <v>267</v>
      </c>
      <c r="AQ21" s="678"/>
      <c r="AR21" s="678"/>
      <c r="AS21" s="678"/>
      <c r="AT21" s="678"/>
      <c r="AU21" s="678"/>
      <c r="AV21" s="678"/>
      <c r="AW21" s="678"/>
      <c r="AX21" s="678"/>
      <c r="AY21" s="678"/>
      <c r="AZ21" s="678"/>
      <c r="BA21" s="678"/>
      <c r="BB21" s="678"/>
      <c r="BC21" s="678"/>
      <c r="BD21" s="678"/>
      <c r="BE21" s="678"/>
      <c r="BF21" s="679"/>
      <c r="BG21" s="659">
        <v>14903</v>
      </c>
      <c r="BH21" s="660"/>
      <c r="BI21" s="660"/>
      <c r="BJ21" s="660"/>
      <c r="BK21" s="660"/>
      <c r="BL21" s="660"/>
      <c r="BM21" s="660"/>
      <c r="BN21" s="661"/>
      <c r="BO21" s="662">
        <v>1.2</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268</v>
      </c>
      <c r="C22" s="657"/>
      <c r="D22" s="657"/>
      <c r="E22" s="657"/>
      <c r="F22" s="657"/>
      <c r="G22" s="657"/>
      <c r="H22" s="657"/>
      <c r="I22" s="657"/>
      <c r="J22" s="657"/>
      <c r="K22" s="657"/>
      <c r="L22" s="657"/>
      <c r="M22" s="657"/>
      <c r="N22" s="657"/>
      <c r="O22" s="657"/>
      <c r="P22" s="657"/>
      <c r="Q22" s="658"/>
      <c r="R22" s="659">
        <v>5589757</v>
      </c>
      <c r="S22" s="660"/>
      <c r="T22" s="660"/>
      <c r="U22" s="660"/>
      <c r="V22" s="660"/>
      <c r="W22" s="660"/>
      <c r="X22" s="660"/>
      <c r="Y22" s="661"/>
      <c r="Z22" s="662">
        <v>51.7</v>
      </c>
      <c r="AA22" s="662"/>
      <c r="AB22" s="662"/>
      <c r="AC22" s="662"/>
      <c r="AD22" s="663">
        <v>4925099</v>
      </c>
      <c r="AE22" s="663"/>
      <c r="AF22" s="663"/>
      <c r="AG22" s="663"/>
      <c r="AH22" s="663"/>
      <c r="AI22" s="663"/>
      <c r="AJ22" s="663"/>
      <c r="AK22" s="663"/>
      <c r="AL22" s="664">
        <v>99.4</v>
      </c>
      <c r="AM22" s="665"/>
      <c r="AN22" s="665"/>
      <c r="AO22" s="666"/>
      <c r="AP22" s="677" t="s">
        <v>269</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242</v>
      </c>
      <c r="BP22" s="662"/>
      <c r="BQ22" s="662"/>
      <c r="BR22" s="662"/>
      <c r="BS22" s="668" t="s">
        <v>120</v>
      </c>
      <c r="BT22" s="660"/>
      <c r="BU22" s="660"/>
      <c r="BV22" s="660"/>
      <c r="BW22" s="660"/>
      <c r="BX22" s="660"/>
      <c r="BY22" s="660"/>
      <c r="BZ22" s="660"/>
      <c r="CA22" s="660"/>
      <c r="CB22" s="669"/>
      <c r="CD22" s="641" t="s">
        <v>270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271</v>
      </c>
      <c r="C23" s="657"/>
      <c r="D23" s="657"/>
      <c r="E23" s="657"/>
      <c r="F23" s="657"/>
      <c r="G23" s="657"/>
      <c r="H23" s="657"/>
      <c r="I23" s="657"/>
      <c r="J23" s="657"/>
      <c r="K23" s="657"/>
      <c r="L23" s="657"/>
      <c r="M23" s="657"/>
      <c r="N23" s="657"/>
      <c r="O23" s="657"/>
      <c r="P23" s="657"/>
      <c r="Q23" s="658"/>
      <c r="R23" s="659">
        <v>1153</v>
      </c>
      <c r="S23" s="660"/>
      <c r="T23" s="660"/>
      <c r="U23" s="660"/>
      <c r="V23" s="660"/>
      <c r="W23" s="660"/>
      <c r="X23" s="660"/>
      <c r="Y23" s="661"/>
      <c r="Z23" s="662">
        <v>0</v>
      </c>
      <c r="AA23" s="662"/>
      <c r="AB23" s="662"/>
      <c r="AC23" s="662"/>
      <c r="AD23" s="663">
        <v>1153</v>
      </c>
      <c r="AE23" s="663"/>
      <c r="AF23" s="663"/>
      <c r="AG23" s="663"/>
      <c r="AH23" s="663"/>
      <c r="AI23" s="663"/>
      <c r="AJ23" s="663"/>
      <c r="AK23" s="663"/>
      <c r="AL23" s="664">
        <v>0</v>
      </c>
      <c r="AM23" s="665"/>
      <c r="AN23" s="665"/>
      <c r="AO23" s="666"/>
      <c r="AP23" s="677" t="s">
        <v>272</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211</v>
      </c>
      <c r="CE23" s="642"/>
      <c r="CF23" s="642"/>
      <c r="CG23" s="642"/>
      <c r="CH23" s="642"/>
      <c r="CI23" s="642"/>
      <c r="CJ23" s="642"/>
      <c r="CK23" s="642"/>
      <c r="CL23" s="642"/>
      <c r="CM23" s="642"/>
      <c r="CN23" s="642"/>
      <c r="CO23" s="642"/>
      <c r="CP23" s="642"/>
      <c r="CQ23" s="643"/>
      <c r="CR23" s="641" t="s">
        <v>273</v>
      </c>
      <c r="CS23" s="642"/>
      <c r="CT23" s="642"/>
      <c r="CU23" s="642"/>
      <c r="CV23" s="642"/>
      <c r="CW23" s="642"/>
      <c r="CX23" s="642"/>
      <c r="CY23" s="643"/>
      <c r="CZ23" s="641" t="s">
        <v>274</v>
      </c>
      <c r="DA23" s="642"/>
      <c r="DB23" s="642"/>
      <c r="DC23" s="643"/>
      <c r="DD23" s="641" t="s">
        <v>275</v>
      </c>
      <c r="DE23" s="642"/>
      <c r="DF23" s="642"/>
      <c r="DG23" s="642"/>
      <c r="DH23" s="642"/>
      <c r="DI23" s="642"/>
      <c r="DJ23" s="642"/>
      <c r="DK23" s="643"/>
      <c r="DL23" s="689" t="s">
        <v>276</v>
      </c>
      <c r="DM23" s="690"/>
      <c r="DN23" s="690"/>
      <c r="DO23" s="690"/>
      <c r="DP23" s="690"/>
      <c r="DQ23" s="690"/>
      <c r="DR23" s="690"/>
      <c r="DS23" s="690"/>
      <c r="DT23" s="690"/>
      <c r="DU23" s="690"/>
      <c r="DV23" s="691"/>
      <c r="DW23" s="641" t="s">
        <v>277</v>
      </c>
      <c r="DX23" s="642"/>
      <c r="DY23" s="642"/>
      <c r="DZ23" s="642"/>
      <c r="EA23" s="642"/>
      <c r="EB23" s="642"/>
      <c r="EC23" s="643"/>
    </row>
    <row r="24" spans="2:133" ht="11.25" customHeight="1">
      <c r="B24" s="656" t="s">
        <v>278</v>
      </c>
      <c r="C24" s="657"/>
      <c r="D24" s="657"/>
      <c r="E24" s="657"/>
      <c r="F24" s="657"/>
      <c r="G24" s="657"/>
      <c r="H24" s="657"/>
      <c r="I24" s="657"/>
      <c r="J24" s="657"/>
      <c r="K24" s="657"/>
      <c r="L24" s="657"/>
      <c r="M24" s="657"/>
      <c r="N24" s="657"/>
      <c r="O24" s="657"/>
      <c r="P24" s="657"/>
      <c r="Q24" s="658"/>
      <c r="R24" s="659">
        <v>25152</v>
      </c>
      <c r="S24" s="660"/>
      <c r="T24" s="660"/>
      <c r="U24" s="660"/>
      <c r="V24" s="660"/>
      <c r="W24" s="660"/>
      <c r="X24" s="660"/>
      <c r="Y24" s="661"/>
      <c r="Z24" s="662">
        <v>0.2</v>
      </c>
      <c r="AA24" s="662"/>
      <c r="AB24" s="662"/>
      <c r="AC24" s="662"/>
      <c r="AD24" s="663" t="s">
        <v>120</v>
      </c>
      <c r="AE24" s="663"/>
      <c r="AF24" s="663"/>
      <c r="AG24" s="663"/>
      <c r="AH24" s="663"/>
      <c r="AI24" s="663"/>
      <c r="AJ24" s="663"/>
      <c r="AK24" s="663"/>
      <c r="AL24" s="664" t="s">
        <v>120</v>
      </c>
      <c r="AM24" s="665"/>
      <c r="AN24" s="665"/>
      <c r="AO24" s="666"/>
      <c r="AP24" s="677" t="s">
        <v>279</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280</v>
      </c>
      <c r="CE24" s="671"/>
      <c r="CF24" s="671"/>
      <c r="CG24" s="671"/>
      <c r="CH24" s="671"/>
      <c r="CI24" s="671"/>
      <c r="CJ24" s="671"/>
      <c r="CK24" s="671"/>
      <c r="CL24" s="671"/>
      <c r="CM24" s="671"/>
      <c r="CN24" s="671"/>
      <c r="CO24" s="671"/>
      <c r="CP24" s="671"/>
      <c r="CQ24" s="672"/>
      <c r="CR24" s="648">
        <v>4777644</v>
      </c>
      <c r="CS24" s="649"/>
      <c r="CT24" s="649"/>
      <c r="CU24" s="649"/>
      <c r="CV24" s="649"/>
      <c r="CW24" s="649"/>
      <c r="CX24" s="649"/>
      <c r="CY24" s="650"/>
      <c r="CZ24" s="653">
        <v>45</v>
      </c>
      <c r="DA24" s="654"/>
      <c r="DB24" s="654"/>
      <c r="DC24" s="673"/>
      <c r="DD24" s="692">
        <v>3454342</v>
      </c>
      <c r="DE24" s="649"/>
      <c r="DF24" s="649"/>
      <c r="DG24" s="649"/>
      <c r="DH24" s="649"/>
      <c r="DI24" s="649"/>
      <c r="DJ24" s="649"/>
      <c r="DK24" s="650"/>
      <c r="DL24" s="692">
        <v>3279507</v>
      </c>
      <c r="DM24" s="649"/>
      <c r="DN24" s="649"/>
      <c r="DO24" s="649"/>
      <c r="DP24" s="649"/>
      <c r="DQ24" s="649"/>
      <c r="DR24" s="649"/>
      <c r="DS24" s="649"/>
      <c r="DT24" s="649"/>
      <c r="DU24" s="649"/>
      <c r="DV24" s="650"/>
      <c r="DW24" s="653">
        <v>63.4</v>
      </c>
      <c r="DX24" s="654"/>
      <c r="DY24" s="654"/>
      <c r="DZ24" s="654"/>
      <c r="EA24" s="654"/>
      <c r="EB24" s="654"/>
      <c r="EC24" s="655"/>
    </row>
    <row r="25" spans="2:133" ht="11.25" customHeight="1">
      <c r="B25" s="656" t="s">
        <v>281</v>
      </c>
      <c r="C25" s="657"/>
      <c r="D25" s="657"/>
      <c r="E25" s="657"/>
      <c r="F25" s="657"/>
      <c r="G25" s="657"/>
      <c r="H25" s="657"/>
      <c r="I25" s="657"/>
      <c r="J25" s="657"/>
      <c r="K25" s="657"/>
      <c r="L25" s="657"/>
      <c r="M25" s="657"/>
      <c r="N25" s="657"/>
      <c r="O25" s="657"/>
      <c r="P25" s="657"/>
      <c r="Q25" s="658"/>
      <c r="R25" s="659">
        <v>165648</v>
      </c>
      <c r="S25" s="660"/>
      <c r="T25" s="660"/>
      <c r="U25" s="660"/>
      <c r="V25" s="660"/>
      <c r="W25" s="660"/>
      <c r="X25" s="660"/>
      <c r="Y25" s="661"/>
      <c r="Z25" s="662">
        <v>1.5</v>
      </c>
      <c r="AA25" s="662"/>
      <c r="AB25" s="662"/>
      <c r="AC25" s="662"/>
      <c r="AD25" s="663">
        <v>4554</v>
      </c>
      <c r="AE25" s="663"/>
      <c r="AF25" s="663"/>
      <c r="AG25" s="663"/>
      <c r="AH25" s="663"/>
      <c r="AI25" s="663"/>
      <c r="AJ25" s="663"/>
      <c r="AK25" s="663"/>
      <c r="AL25" s="664">
        <v>0.1</v>
      </c>
      <c r="AM25" s="665"/>
      <c r="AN25" s="665"/>
      <c r="AO25" s="666"/>
      <c r="AP25" s="677" t="s">
        <v>282</v>
      </c>
      <c r="AQ25" s="678"/>
      <c r="AR25" s="678"/>
      <c r="AS25" s="678"/>
      <c r="AT25" s="678"/>
      <c r="AU25" s="678"/>
      <c r="AV25" s="678"/>
      <c r="AW25" s="678"/>
      <c r="AX25" s="678"/>
      <c r="AY25" s="678"/>
      <c r="AZ25" s="678"/>
      <c r="BA25" s="678"/>
      <c r="BB25" s="678"/>
      <c r="BC25" s="678"/>
      <c r="BD25" s="678"/>
      <c r="BE25" s="678"/>
      <c r="BF25" s="679"/>
      <c r="BG25" s="659" t="s">
        <v>120</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283</v>
      </c>
      <c r="CE25" s="675"/>
      <c r="CF25" s="675"/>
      <c r="CG25" s="675"/>
      <c r="CH25" s="675"/>
      <c r="CI25" s="675"/>
      <c r="CJ25" s="675"/>
      <c r="CK25" s="675"/>
      <c r="CL25" s="675"/>
      <c r="CM25" s="675"/>
      <c r="CN25" s="675"/>
      <c r="CO25" s="675"/>
      <c r="CP25" s="675"/>
      <c r="CQ25" s="676"/>
      <c r="CR25" s="659">
        <v>1906952</v>
      </c>
      <c r="CS25" s="695"/>
      <c r="CT25" s="695"/>
      <c r="CU25" s="695"/>
      <c r="CV25" s="695"/>
      <c r="CW25" s="695"/>
      <c r="CX25" s="695"/>
      <c r="CY25" s="696"/>
      <c r="CZ25" s="664">
        <v>18</v>
      </c>
      <c r="DA25" s="693"/>
      <c r="DB25" s="693"/>
      <c r="DC25" s="697"/>
      <c r="DD25" s="668">
        <v>1704593</v>
      </c>
      <c r="DE25" s="695"/>
      <c r="DF25" s="695"/>
      <c r="DG25" s="695"/>
      <c r="DH25" s="695"/>
      <c r="DI25" s="695"/>
      <c r="DJ25" s="695"/>
      <c r="DK25" s="696"/>
      <c r="DL25" s="668">
        <v>1529758</v>
      </c>
      <c r="DM25" s="695"/>
      <c r="DN25" s="695"/>
      <c r="DO25" s="695"/>
      <c r="DP25" s="695"/>
      <c r="DQ25" s="695"/>
      <c r="DR25" s="695"/>
      <c r="DS25" s="695"/>
      <c r="DT25" s="695"/>
      <c r="DU25" s="695"/>
      <c r="DV25" s="696"/>
      <c r="DW25" s="664">
        <v>29.6</v>
      </c>
      <c r="DX25" s="693"/>
      <c r="DY25" s="693"/>
      <c r="DZ25" s="693"/>
      <c r="EA25" s="693"/>
      <c r="EB25" s="693"/>
      <c r="EC25" s="694"/>
    </row>
    <row r="26" spans="2:133" ht="11.25" customHeight="1">
      <c r="B26" s="656" t="s">
        <v>284</v>
      </c>
      <c r="C26" s="657"/>
      <c r="D26" s="657"/>
      <c r="E26" s="657"/>
      <c r="F26" s="657"/>
      <c r="G26" s="657"/>
      <c r="H26" s="657"/>
      <c r="I26" s="657"/>
      <c r="J26" s="657"/>
      <c r="K26" s="657"/>
      <c r="L26" s="657"/>
      <c r="M26" s="657"/>
      <c r="N26" s="657"/>
      <c r="O26" s="657"/>
      <c r="P26" s="657"/>
      <c r="Q26" s="658"/>
      <c r="R26" s="659">
        <v>10079</v>
      </c>
      <c r="S26" s="660"/>
      <c r="T26" s="660"/>
      <c r="U26" s="660"/>
      <c r="V26" s="660"/>
      <c r="W26" s="660"/>
      <c r="X26" s="660"/>
      <c r="Y26" s="661"/>
      <c r="Z26" s="662">
        <v>0.1</v>
      </c>
      <c r="AA26" s="662"/>
      <c r="AB26" s="662"/>
      <c r="AC26" s="662"/>
      <c r="AD26" s="663">
        <v>5</v>
      </c>
      <c r="AE26" s="663"/>
      <c r="AF26" s="663"/>
      <c r="AG26" s="663"/>
      <c r="AH26" s="663"/>
      <c r="AI26" s="663"/>
      <c r="AJ26" s="663"/>
      <c r="AK26" s="663"/>
      <c r="AL26" s="664">
        <v>0</v>
      </c>
      <c r="AM26" s="665"/>
      <c r="AN26" s="665"/>
      <c r="AO26" s="666"/>
      <c r="AP26" s="677" t="s">
        <v>285</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242</v>
      </c>
      <c r="BP26" s="662"/>
      <c r="BQ26" s="662"/>
      <c r="BR26" s="662"/>
      <c r="BS26" s="668" t="s">
        <v>120</v>
      </c>
      <c r="BT26" s="660"/>
      <c r="BU26" s="660"/>
      <c r="BV26" s="660"/>
      <c r="BW26" s="660"/>
      <c r="BX26" s="660"/>
      <c r="BY26" s="660"/>
      <c r="BZ26" s="660"/>
      <c r="CA26" s="660"/>
      <c r="CB26" s="669"/>
      <c r="CD26" s="674" t="s">
        <v>286</v>
      </c>
      <c r="CE26" s="675"/>
      <c r="CF26" s="675"/>
      <c r="CG26" s="675"/>
      <c r="CH26" s="675"/>
      <c r="CI26" s="675"/>
      <c r="CJ26" s="675"/>
      <c r="CK26" s="675"/>
      <c r="CL26" s="675"/>
      <c r="CM26" s="675"/>
      <c r="CN26" s="675"/>
      <c r="CO26" s="675"/>
      <c r="CP26" s="675"/>
      <c r="CQ26" s="676"/>
      <c r="CR26" s="659">
        <v>1176755</v>
      </c>
      <c r="CS26" s="660"/>
      <c r="CT26" s="660"/>
      <c r="CU26" s="660"/>
      <c r="CV26" s="660"/>
      <c r="CW26" s="660"/>
      <c r="CX26" s="660"/>
      <c r="CY26" s="661"/>
      <c r="CZ26" s="664">
        <v>11.1</v>
      </c>
      <c r="DA26" s="693"/>
      <c r="DB26" s="693"/>
      <c r="DC26" s="697"/>
      <c r="DD26" s="668">
        <v>1069876</v>
      </c>
      <c r="DE26" s="660"/>
      <c r="DF26" s="660"/>
      <c r="DG26" s="660"/>
      <c r="DH26" s="660"/>
      <c r="DI26" s="660"/>
      <c r="DJ26" s="660"/>
      <c r="DK26" s="661"/>
      <c r="DL26" s="668" t="s">
        <v>120</v>
      </c>
      <c r="DM26" s="660"/>
      <c r="DN26" s="660"/>
      <c r="DO26" s="660"/>
      <c r="DP26" s="660"/>
      <c r="DQ26" s="660"/>
      <c r="DR26" s="660"/>
      <c r="DS26" s="660"/>
      <c r="DT26" s="660"/>
      <c r="DU26" s="660"/>
      <c r="DV26" s="661"/>
      <c r="DW26" s="664" t="s">
        <v>120</v>
      </c>
      <c r="DX26" s="693"/>
      <c r="DY26" s="693"/>
      <c r="DZ26" s="693"/>
      <c r="EA26" s="693"/>
      <c r="EB26" s="693"/>
      <c r="EC26" s="694"/>
    </row>
    <row r="27" spans="2:133" ht="11.25" customHeight="1">
      <c r="B27" s="656" t="s">
        <v>287</v>
      </c>
      <c r="C27" s="657"/>
      <c r="D27" s="657"/>
      <c r="E27" s="657"/>
      <c r="F27" s="657"/>
      <c r="G27" s="657"/>
      <c r="H27" s="657"/>
      <c r="I27" s="657"/>
      <c r="J27" s="657"/>
      <c r="K27" s="657"/>
      <c r="L27" s="657"/>
      <c r="M27" s="657"/>
      <c r="N27" s="657"/>
      <c r="O27" s="657"/>
      <c r="P27" s="657"/>
      <c r="Q27" s="658"/>
      <c r="R27" s="659">
        <v>1342814</v>
      </c>
      <c r="S27" s="660"/>
      <c r="T27" s="660"/>
      <c r="U27" s="660"/>
      <c r="V27" s="660"/>
      <c r="W27" s="660"/>
      <c r="X27" s="660"/>
      <c r="Y27" s="661"/>
      <c r="Z27" s="662">
        <v>12.4</v>
      </c>
      <c r="AA27" s="662"/>
      <c r="AB27" s="662"/>
      <c r="AC27" s="662"/>
      <c r="AD27" s="663" t="s">
        <v>120</v>
      </c>
      <c r="AE27" s="663"/>
      <c r="AF27" s="663"/>
      <c r="AG27" s="663"/>
      <c r="AH27" s="663"/>
      <c r="AI27" s="663"/>
      <c r="AJ27" s="663"/>
      <c r="AK27" s="663"/>
      <c r="AL27" s="664" t="s">
        <v>120</v>
      </c>
      <c r="AM27" s="665"/>
      <c r="AN27" s="665"/>
      <c r="AO27" s="666"/>
      <c r="AP27" s="656" t="s">
        <v>288</v>
      </c>
      <c r="AQ27" s="657"/>
      <c r="AR27" s="657"/>
      <c r="AS27" s="657"/>
      <c r="AT27" s="657"/>
      <c r="AU27" s="657"/>
      <c r="AV27" s="657"/>
      <c r="AW27" s="657"/>
      <c r="AX27" s="657"/>
      <c r="AY27" s="657"/>
      <c r="AZ27" s="657"/>
      <c r="BA27" s="657"/>
      <c r="BB27" s="657"/>
      <c r="BC27" s="657"/>
      <c r="BD27" s="657"/>
      <c r="BE27" s="657"/>
      <c r="BF27" s="658"/>
      <c r="BG27" s="659">
        <v>1228380</v>
      </c>
      <c r="BH27" s="660"/>
      <c r="BI27" s="660"/>
      <c r="BJ27" s="660"/>
      <c r="BK27" s="660"/>
      <c r="BL27" s="660"/>
      <c r="BM27" s="660"/>
      <c r="BN27" s="661"/>
      <c r="BO27" s="662">
        <v>100</v>
      </c>
      <c r="BP27" s="662"/>
      <c r="BQ27" s="662"/>
      <c r="BR27" s="662"/>
      <c r="BS27" s="668">
        <v>8866</v>
      </c>
      <c r="BT27" s="660"/>
      <c r="BU27" s="660"/>
      <c r="BV27" s="660"/>
      <c r="BW27" s="660"/>
      <c r="BX27" s="660"/>
      <c r="BY27" s="660"/>
      <c r="BZ27" s="660"/>
      <c r="CA27" s="660"/>
      <c r="CB27" s="669"/>
      <c r="CD27" s="674" t="s">
        <v>289</v>
      </c>
      <c r="CE27" s="675"/>
      <c r="CF27" s="675"/>
      <c r="CG27" s="675"/>
      <c r="CH27" s="675"/>
      <c r="CI27" s="675"/>
      <c r="CJ27" s="675"/>
      <c r="CK27" s="675"/>
      <c r="CL27" s="675"/>
      <c r="CM27" s="675"/>
      <c r="CN27" s="675"/>
      <c r="CO27" s="675"/>
      <c r="CP27" s="675"/>
      <c r="CQ27" s="676"/>
      <c r="CR27" s="659">
        <v>1297454</v>
      </c>
      <c r="CS27" s="695"/>
      <c r="CT27" s="695"/>
      <c r="CU27" s="695"/>
      <c r="CV27" s="695"/>
      <c r="CW27" s="695"/>
      <c r="CX27" s="695"/>
      <c r="CY27" s="696"/>
      <c r="CZ27" s="664">
        <v>12.2</v>
      </c>
      <c r="DA27" s="693"/>
      <c r="DB27" s="693"/>
      <c r="DC27" s="697"/>
      <c r="DD27" s="668">
        <v>361041</v>
      </c>
      <c r="DE27" s="695"/>
      <c r="DF27" s="695"/>
      <c r="DG27" s="695"/>
      <c r="DH27" s="695"/>
      <c r="DI27" s="695"/>
      <c r="DJ27" s="695"/>
      <c r="DK27" s="696"/>
      <c r="DL27" s="668">
        <v>361041</v>
      </c>
      <c r="DM27" s="695"/>
      <c r="DN27" s="695"/>
      <c r="DO27" s="695"/>
      <c r="DP27" s="695"/>
      <c r="DQ27" s="695"/>
      <c r="DR27" s="695"/>
      <c r="DS27" s="695"/>
      <c r="DT27" s="695"/>
      <c r="DU27" s="695"/>
      <c r="DV27" s="696"/>
      <c r="DW27" s="664">
        <v>7</v>
      </c>
      <c r="DX27" s="693"/>
      <c r="DY27" s="693"/>
      <c r="DZ27" s="693"/>
      <c r="EA27" s="693"/>
      <c r="EB27" s="693"/>
      <c r="EC27" s="694"/>
    </row>
    <row r="28" spans="2:133" ht="11.25" customHeight="1">
      <c r="B28" s="701" t="s">
        <v>290</v>
      </c>
      <c r="C28" s="702"/>
      <c r="D28" s="702"/>
      <c r="E28" s="702"/>
      <c r="F28" s="702"/>
      <c r="G28" s="702"/>
      <c r="H28" s="702"/>
      <c r="I28" s="702"/>
      <c r="J28" s="702"/>
      <c r="K28" s="702"/>
      <c r="L28" s="702"/>
      <c r="M28" s="702"/>
      <c r="N28" s="702"/>
      <c r="O28" s="702"/>
      <c r="P28" s="702"/>
      <c r="Q28" s="703"/>
      <c r="R28" s="659" t="s">
        <v>120</v>
      </c>
      <c r="S28" s="660"/>
      <c r="T28" s="660"/>
      <c r="U28" s="660"/>
      <c r="V28" s="660"/>
      <c r="W28" s="660"/>
      <c r="X28" s="660"/>
      <c r="Y28" s="661"/>
      <c r="Z28" s="662" t="s">
        <v>120</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291</v>
      </c>
      <c r="CE28" s="675"/>
      <c r="CF28" s="675"/>
      <c r="CG28" s="675"/>
      <c r="CH28" s="675"/>
      <c r="CI28" s="675"/>
      <c r="CJ28" s="675"/>
      <c r="CK28" s="675"/>
      <c r="CL28" s="675"/>
      <c r="CM28" s="675"/>
      <c r="CN28" s="675"/>
      <c r="CO28" s="675"/>
      <c r="CP28" s="675"/>
      <c r="CQ28" s="676"/>
      <c r="CR28" s="659">
        <v>1573238</v>
      </c>
      <c r="CS28" s="660"/>
      <c r="CT28" s="660"/>
      <c r="CU28" s="660"/>
      <c r="CV28" s="660"/>
      <c r="CW28" s="660"/>
      <c r="CX28" s="660"/>
      <c r="CY28" s="661"/>
      <c r="CZ28" s="664">
        <v>14.8</v>
      </c>
      <c r="DA28" s="693"/>
      <c r="DB28" s="693"/>
      <c r="DC28" s="697"/>
      <c r="DD28" s="668">
        <v>1388708</v>
      </c>
      <c r="DE28" s="660"/>
      <c r="DF28" s="660"/>
      <c r="DG28" s="660"/>
      <c r="DH28" s="660"/>
      <c r="DI28" s="660"/>
      <c r="DJ28" s="660"/>
      <c r="DK28" s="661"/>
      <c r="DL28" s="668">
        <v>1388708</v>
      </c>
      <c r="DM28" s="660"/>
      <c r="DN28" s="660"/>
      <c r="DO28" s="660"/>
      <c r="DP28" s="660"/>
      <c r="DQ28" s="660"/>
      <c r="DR28" s="660"/>
      <c r="DS28" s="660"/>
      <c r="DT28" s="660"/>
      <c r="DU28" s="660"/>
      <c r="DV28" s="661"/>
      <c r="DW28" s="664">
        <v>26.9</v>
      </c>
      <c r="DX28" s="693"/>
      <c r="DY28" s="693"/>
      <c r="DZ28" s="693"/>
      <c r="EA28" s="693"/>
      <c r="EB28" s="693"/>
      <c r="EC28" s="694"/>
    </row>
    <row r="29" spans="2:133" ht="11.25" customHeight="1">
      <c r="B29" s="656" t="s">
        <v>292</v>
      </c>
      <c r="C29" s="657"/>
      <c r="D29" s="657"/>
      <c r="E29" s="657"/>
      <c r="F29" s="657"/>
      <c r="G29" s="657"/>
      <c r="H29" s="657"/>
      <c r="I29" s="657"/>
      <c r="J29" s="657"/>
      <c r="K29" s="657"/>
      <c r="L29" s="657"/>
      <c r="M29" s="657"/>
      <c r="N29" s="657"/>
      <c r="O29" s="657"/>
      <c r="P29" s="657"/>
      <c r="Q29" s="658"/>
      <c r="R29" s="659">
        <v>872387</v>
      </c>
      <c r="S29" s="660"/>
      <c r="T29" s="660"/>
      <c r="U29" s="660"/>
      <c r="V29" s="660"/>
      <c r="W29" s="660"/>
      <c r="X29" s="660"/>
      <c r="Y29" s="661"/>
      <c r="Z29" s="662">
        <v>8.1</v>
      </c>
      <c r="AA29" s="662"/>
      <c r="AB29" s="662"/>
      <c r="AC29" s="662"/>
      <c r="AD29" s="663" t="s">
        <v>120</v>
      </c>
      <c r="AE29" s="663"/>
      <c r="AF29" s="663"/>
      <c r="AG29" s="663"/>
      <c r="AH29" s="663"/>
      <c r="AI29" s="663"/>
      <c r="AJ29" s="663"/>
      <c r="AK29" s="663"/>
      <c r="AL29" s="664" t="s">
        <v>120</v>
      </c>
      <c r="AM29" s="665"/>
      <c r="AN29" s="665"/>
      <c r="AO29" s="666"/>
      <c r="AP29" s="638" t="s">
        <v>211</v>
      </c>
      <c r="AQ29" s="639"/>
      <c r="AR29" s="639"/>
      <c r="AS29" s="639"/>
      <c r="AT29" s="639"/>
      <c r="AU29" s="639"/>
      <c r="AV29" s="639"/>
      <c r="AW29" s="639"/>
      <c r="AX29" s="639"/>
      <c r="AY29" s="639"/>
      <c r="AZ29" s="639"/>
      <c r="BA29" s="639"/>
      <c r="BB29" s="639"/>
      <c r="BC29" s="639"/>
      <c r="BD29" s="639"/>
      <c r="BE29" s="639"/>
      <c r="BF29" s="640"/>
      <c r="BG29" s="638" t="s">
        <v>293</v>
      </c>
      <c r="BH29" s="699"/>
      <c r="BI29" s="699"/>
      <c r="BJ29" s="699"/>
      <c r="BK29" s="699"/>
      <c r="BL29" s="699"/>
      <c r="BM29" s="699"/>
      <c r="BN29" s="699"/>
      <c r="BO29" s="699"/>
      <c r="BP29" s="699"/>
      <c r="BQ29" s="700"/>
      <c r="BR29" s="638" t="s">
        <v>294</v>
      </c>
      <c r="BS29" s="699"/>
      <c r="BT29" s="699"/>
      <c r="BU29" s="699"/>
      <c r="BV29" s="699"/>
      <c r="BW29" s="699"/>
      <c r="BX29" s="699"/>
      <c r="BY29" s="699"/>
      <c r="BZ29" s="699"/>
      <c r="CA29" s="699"/>
      <c r="CB29" s="700"/>
      <c r="CD29" s="722" t="s">
        <v>295</v>
      </c>
      <c r="CE29" s="723"/>
      <c r="CF29" s="674" t="s">
        <v>63</v>
      </c>
      <c r="CG29" s="675"/>
      <c r="CH29" s="675"/>
      <c r="CI29" s="675"/>
      <c r="CJ29" s="675"/>
      <c r="CK29" s="675"/>
      <c r="CL29" s="675"/>
      <c r="CM29" s="675"/>
      <c r="CN29" s="675"/>
      <c r="CO29" s="675"/>
      <c r="CP29" s="675"/>
      <c r="CQ29" s="676"/>
      <c r="CR29" s="659">
        <v>1572954</v>
      </c>
      <c r="CS29" s="695"/>
      <c r="CT29" s="695"/>
      <c r="CU29" s="695"/>
      <c r="CV29" s="695"/>
      <c r="CW29" s="695"/>
      <c r="CX29" s="695"/>
      <c r="CY29" s="696"/>
      <c r="CZ29" s="664">
        <v>14.8</v>
      </c>
      <c r="DA29" s="693"/>
      <c r="DB29" s="693"/>
      <c r="DC29" s="697"/>
      <c r="DD29" s="668">
        <v>1388424</v>
      </c>
      <c r="DE29" s="695"/>
      <c r="DF29" s="695"/>
      <c r="DG29" s="695"/>
      <c r="DH29" s="695"/>
      <c r="DI29" s="695"/>
      <c r="DJ29" s="695"/>
      <c r="DK29" s="696"/>
      <c r="DL29" s="668">
        <v>1388424</v>
      </c>
      <c r="DM29" s="695"/>
      <c r="DN29" s="695"/>
      <c r="DO29" s="695"/>
      <c r="DP29" s="695"/>
      <c r="DQ29" s="695"/>
      <c r="DR29" s="695"/>
      <c r="DS29" s="695"/>
      <c r="DT29" s="695"/>
      <c r="DU29" s="695"/>
      <c r="DV29" s="696"/>
      <c r="DW29" s="664">
        <v>26.9</v>
      </c>
      <c r="DX29" s="693"/>
      <c r="DY29" s="693"/>
      <c r="DZ29" s="693"/>
      <c r="EA29" s="693"/>
      <c r="EB29" s="693"/>
      <c r="EC29" s="694"/>
    </row>
    <row r="30" spans="2:133" ht="11.25" customHeight="1">
      <c r="B30" s="656" t="s">
        <v>296</v>
      </c>
      <c r="C30" s="657"/>
      <c r="D30" s="657"/>
      <c r="E30" s="657"/>
      <c r="F30" s="657"/>
      <c r="G30" s="657"/>
      <c r="H30" s="657"/>
      <c r="I30" s="657"/>
      <c r="J30" s="657"/>
      <c r="K30" s="657"/>
      <c r="L30" s="657"/>
      <c r="M30" s="657"/>
      <c r="N30" s="657"/>
      <c r="O30" s="657"/>
      <c r="P30" s="657"/>
      <c r="Q30" s="658"/>
      <c r="R30" s="659">
        <v>43370</v>
      </c>
      <c r="S30" s="660"/>
      <c r="T30" s="660"/>
      <c r="U30" s="660"/>
      <c r="V30" s="660"/>
      <c r="W30" s="660"/>
      <c r="X30" s="660"/>
      <c r="Y30" s="661"/>
      <c r="Z30" s="662">
        <v>0.4</v>
      </c>
      <c r="AA30" s="662"/>
      <c r="AB30" s="662"/>
      <c r="AC30" s="662"/>
      <c r="AD30" s="663" t="s">
        <v>120</v>
      </c>
      <c r="AE30" s="663"/>
      <c r="AF30" s="663"/>
      <c r="AG30" s="663"/>
      <c r="AH30" s="663"/>
      <c r="AI30" s="663"/>
      <c r="AJ30" s="663"/>
      <c r="AK30" s="663"/>
      <c r="AL30" s="664" t="s">
        <v>120</v>
      </c>
      <c r="AM30" s="665"/>
      <c r="AN30" s="665"/>
      <c r="AO30" s="666"/>
      <c r="AP30" s="707" t="s">
        <v>297</v>
      </c>
      <c r="AQ30" s="708"/>
      <c r="AR30" s="708"/>
      <c r="AS30" s="708"/>
      <c r="AT30" s="713" t="s">
        <v>298</v>
      </c>
      <c r="AU30" s="210"/>
      <c r="AV30" s="210"/>
      <c r="AW30" s="210"/>
      <c r="AX30" s="645" t="s">
        <v>177</v>
      </c>
      <c r="AY30" s="646"/>
      <c r="AZ30" s="646"/>
      <c r="BA30" s="646"/>
      <c r="BB30" s="646"/>
      <c r="BC30" s="646"/>
      <c r="BD30" s="646"/>
      <c r="BE30" s="646"/>
      <c r="BF30" s="647"/>
      <c r="BG30" s="719">
        <v>97.9</v>
      </c>
      <c r="BH30" s="720"/>
      <c r="BI30" s="720"/>
      <c r="BJ30" s="720"/>
      <c r="BK30" s="720"/>
      <c r="BL30" s="720"/>
      <c r="BM30" s="654">
        <v>92.7</v>
      </c>
      <c r="BN30" s="720"/>
      <c r="BO30" s="720"/>
      <c r="BP30" s="720"/>
      <c r="BQ30" s="721"/>
      <c r="BR30" s="719">
        <v>97.6</v>
      </c>
      <c r="BS30" s="720"/>
      <c r="BT30" s="720"/>
      <c r="BU30" s="720"/>
      <c r="BV30" s="720"/>
      <c r="BW30" s="720"/>
      <c r="BX30" s="654">
        <v>91.7</v>
      </c>
      <c r="BY30" s="720"/>
      <c r="BZ30" s="720"/>
      <c r="CA30" s="720"/>
      <c r="CB30" s="721"/>
      <c r="CD30" s="724"/>
      <c r="CE30" s="725"/>
      <c r="CF30" s="674" t="s">
        <v>299</v>
      </c>
      <c r="CG30" s="675"/>
      <c r="CH30" s="675"/>
      <c r="CI30" s="675"/>
      <c r="CJ30" s="675"/>
      <c r="CK30" s="675"/>
      <c r="CL30" s="675"/>
      <c r="CM30" s="675"/>
      <c r="CN30" s="675"/>
      <c r="CO30" s="675"/>
      <c r="CP30" s="675"/>
      <c r="CQ30" s="676"/>
      <c r="CR30" s="659">
        <v>1456268</v>
      </c>
      <c r="CS30" s="660"/>
      <c r="CT30" s="660"/>
      <c r="CU30" s="660"/>
      <c r="CV30" s="660"/>
      <c r="CW30" s="660"/>
      <c r="CX30" s="660"/>
      <c r="CY30" s="661"/>
      <c r="CZ30" s="664">
        <v>13.7</v>
      </c>
      <c r="DA30" s="693"/>
      <c r="DB30" s="693"/>
      <c r="DC30" s="697"/>
      <c r="DD30" s="668">
        <v>1271738</v>
      </c>
      <c r="DE30" s="660"/>
      <c r="DF30" s="660"/>
      <c r="DG30" s="660"/>
      <c r="DH30" s="660"/>
      <c r="DI30" s="660"/>
      <c r="DJ30" s="660"/>
      <c r="DK30" s="661"/>
      <c r="DL30" s="668">
        <v>1271738</v>
      </c>
      <c r="DM30" s="660"/>
      <c r="DN30" s="660"/>
      <c r="DO30" s="660"/>
      <c r="DP30" s="660"/>
      <c r="DQ30" s="660"/>
      <c r="DR30" s="660"/>
      <c r="DS30" s="660"/>
      <c r="DT30" s="660"/>
      <c r="DU30" s="660"/>
      <c r="DV30" s="661"/>
      <c r="DW30" s="664">
        <v>24.6</v>
      </c>
      <c r="DX30" s="693"/>
      <c r="DY30" s="693"/>
      <c r="DZ30" s="693"/>
      <c r="EA30" s="693"/>
      <c r="EB30" s="693"/>
      <c r="EC30" s="694"/>
    </row>
    <row r="31" spans="2:133" ht="11.25" customHeight="1">
      <c r="B31" s="656" t="s">
        <v>300</v>
      </c>
      <c r="C31" s="657"/>
      <c r="D31" s="657"/>
      <c r="E31" s="657"/>
      <c r="F31" s="657"/>
      <c r="G31" s="657"/>
      <c r="H31" s="657"/>
      <c r="I31" s="657"/>
      <c r="J31" s="657"/>
      <c r="K31" s="657"/>
      <c r="L31" s="657"/>
      <c r="M31" s="657"/>
      <c r="N31" s="657"/>
      <c r="O31" s="657"/>
      <c r="P31" s="657"/>
      <c r="Q31" s="658"/>
      <c r="R31" s="659">
        <v>41238</v>
      </c>
      <c r="S31" s="660"/>
      <c r="T31" s="660"/>
      <c r="U31" s="660"/>
      <c r="V31" s="660"/>
      <c r="W31" s="660"/>
      <c r="X31" s="660"/>
      <c r="Y31" s="661"/>
      <c r="Z31" s="662">
        <v>0.4</v>
      </c>
      <c r="AA31" s="662"/>
      <c r="AB31" s="662"/>
      <c r="AC31" s="662"/>
      <c r="AD31" s="663" t="s">
        <v>120</v>
      </c>
      <c r="AE31" s="663"/>
      <c r="AF31" s="663"/>
      <c r="AG31" s="663"/>
      <c r="AH31" s="663"/>
      <c r="AI31" s="663"/>
      <c r="AJ31" s="663"/>
      <c r="AK31" s="663"/>
      <c r="AL31" s="664" t="s">
        <v>120</v>
      </c>
      <c r="AM31" s="665"/>
      <c r="AN31" s="665"/>
      <c r="AO31" s="666"/>
      <c r="AP31" s="709"/>
      <c r="AQ31" s="710"/>
      <c r="AR31" s="710"/>
      <c r="AS31" s="710"/>
      <c r="AT31" s="714"/>
      <c r="AU31" s="209" t="s">
        <v>301</v>
      </c>
      <c r="AV31" s="209"/>
      <c r="AW31" s="209"/>
      <c r="AX31" s="656" t="s">
        <v>302</v>
      </c>
      <c r="AY31" s="657"/>
      <c r="AZ31" s="657"/>
      <c r="BA31" s="657"/>
      <c r="BB31" s="657"/>
      <c r="BC31" s="657"/>
      <c r="BD31" s="657"/>
      <c r="BE31" s="657"/>
      <c r="BF31" s="658"/>
      <c r="BG31" s="716">
        <v>98.8</v>
      </c>
      <c r="BH31" s="695"/>
      <c r="BI31" s="695"/>
      <c r="BJ31" s="695"/>
      <c r="BK31" s="695"/>
      <c r="BL31" s="695"/>
      <c r="BM31" s="665">
        <v>97.1</v>
      </c>
      <c r="BN31" s="717"/>
      <c r="BO31" s="717"/>
      <c r="BP31" s="717"/>
      <c r="BQ31" s="718"/>
      <c r="BR31" s="716">
        <v>98.5</v>
      </c>
      <c r="BS31" s="695"/>
      <c r="BT31" s="695"/>
      <c r="BU31" s="695"/>
      <c r="BV31" s="695"/>
      <c r="BW31" s="695"/>
      <c r="BX31" s="665">
        <v>96.6</v>
      </c>
      <c r="BY31" s="717"/>
      <c r="BZ31" s="717"/>
      <c r="CA31" s="717"/>
      <c r="CB31" s="718"/>
      <c r="CD31" s="724"/>
      <c r="CE31" s="725"/>
      <c r="CF31" s="674" t="s">
        <v>303</v>
      </c>
      <c r="CG31" s="675"/>
      <c r="CH31" s="675"/>
      <c r="CI31" s="675"/>
      <c r="CJ31" s="675"/>
      <c r="CK31" s="675"/>
      <c r="CL31" s="675"/>
      <c r="CM31" s="675"/>
      <c r="CN31" s="675"/>
      <c r="CO31" s="675"/>
      <c r="CP31" s="675"/>
      <c r="CQ31" s="676"/>
      <c r="CR31" s="659">
        <v>116686</v>
      </c>
      <c r="CS31" s="695"/>
      <c r="CT31" s="695"/>
      <c r="CU31" s="695"/>
      <c r="CV31" s="695"/>
      <c r="CW31" s="695"/>
      <c r="CX31" s="695"/>
      <c r="CY31" s="696"/>
      <c r="CZ31" s="664">
        <v>1.1000000000000001</v>
      </c>
      <c r="DA31" s="693"/>
      <c r="DB31" s="693"/>
      <c r="DC31" s="697"/>
      <c r="DD31" s="668">
        <v>116686</v>
      </c>
      <c r="DE31" s="695"/>
      <c r="DF31" s="695"/>
      <c r="DG31" s="695"/>
      <c r="DH31" s="695"/>
      <c r="DI31" s="695"/>
      <c r="DJ31" s="695"/>
      <c r="DK31" s="696"/>
      <c r="DL31" s="668">
        <v>116686</v>
      </c>
      <c r="DM31" s="695"/>
      <c r="DN31" s="695"/>
      <c r="DO31" s="695"/>
      <c r="DP31" s="695"/>
      <c r="DQ31" s="695"/>
      <c r="DR31" s="695"/>
      <c r="DS31" s="695"/>
      <c r="DT31" s="695"/>
      <c r="DU31" s="695"/>
      <c r="DV31" s="696"/>
      <c r="DW31" s="664">
        <v>2.2999999999999998</v>
      </c>
      <c r="DX31" s="693"/>
      <c r="DY31" s="693"/>
      <c r="DZ31" s="693"/>
      <c r="EA31" s="693"/>
      <c r="EB31" s="693"/>
      <c r="EC31" s="694"/>
    </row>
    <row r="32" spans="2:133" ht="11.25" customHeight="1">
      <c r="B32" s="656" t="s">
        <v>304</v>
      </c>
      <c r="C32" s="657"/>
      <c r="D32" s="657"/>
      <c r="E32" s="657"/>
      <c r="F32" s="657"/>
      <c r="G32" s="657"/>
      <c r="H32" s="657"/>
      <c r="I32" s="657"/>
      <c r="J32" s="657"/>
      <c r="K32" s="657"/>
      <c r="L32" s="657"/>
      <c r="M32" s="657"/>
      <c r="N32" s="657"/>
      <c r="O32" s="657"/>
      <c r="P32" s="657"/>
      <c r="Q32" s="658"/>
      <c r="R32" s="659">
        <v>475116</v>
      </c>
      <c r="S32" s="660"/>
      <c r="T32" s="660"/>
      <c r="U32" s="660"/>
      <c r="V32" s="660"/>
      <c r="W32" s="660"/>
      <c r="X32" s="660"/>
      <c r="Y32" s="661"/>
      <c r="Z32" s="662">
        <v>4.4000000000000004</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305</v>
      </c>
      <c r="AY32" s="705"/>
      <c r="AZ32" s="705"/>
      <c r="BA32" s="705"/>
      <c r="BB32" s="705"/>
      <c r="BC32" s="705"/>
      <c r="BD32" s="705"/>
      <c r="BE32" s="705"/>
      <c r="BF32" s="706"/>
      <c r="BG32" s="728">
        <v>96.9</v>
      </c>
      <c r="BH32" s="729"/>
      <c r="BI32" s="729"/>
      <c r="BJ32" s="729"/>
      <c r="BK32" s="729"/>
      <c r="BL32" s="729"/>
      <c r="BM32" s="730">
        <v>88.2</v>
      </c>
      <c r="BN32" s="729"/>
      <c r="BO32" s="729"/>
      <c r="BP32" s="729"/>
      <c r="BQ32" s="731"/>
      <c r="BR32" s="728">
        <v>96.5</v>
      </c>
      <c r="BS32" s="729"/>
      <c r="BT32" s="729"/>
      <c r="BU32" s="729"/>
      <c r="BV32" s="729"/>
      <c r="BW32" s="729"/>
      <c r="BX32" s="730">
        <v>86</v>
      </c>
      <c r="BY32" s="729"/>
      <c r="BZ32" s="729"/>
      <c r="CA32" s="729"/>
      <c r="CB32" s="731"/>
      <c r="CD32" s="726"/>
      <c r="CE32" s="727"/>
      <c r="CF32" s="674" t="s">
        <v>306</v>
      </c>
      <c r="CG32" s="675"/>
      <c r="CH32" s="675"/>
      <c r="CI32" s="675"/>
      <c r="CJ32" s="675"/>
      <c r="CK32" s="675"/>
      <c r="CL32" s="675"/>
      <c r="CM32" s="675"/>
      <c r="CN32" s="675"/>
      <c r="CO32" s="675"/>
      <c r="CP32" s="675"/>
      <c r="CQ32" s="676"/>
      <c r="CR32" s="659">
        <v>284</v>
      </c>
      <c r="CS32" s="660"/>
      <c r="CT32" s="660"/>
      <c r="CU32" s="660"/>
      <c r="CV32" s="660"/>
      <c r="CW32" s="660"/>
      <c r="CX32" s="660"/>
      <c r="CY32" s="661"/>
      <c r="CZ32" s="664">
        <v>0</v>
      </c>
      <c r="DA32" s="693"/>
      <c r="DB32" s="693"/>
      <c r="DC32" s="697"/>
      <c r="DD32" s="668">
        <v>284</v>
      </c>
      <c r="DE32" s="660"/>
      <c r="DF32" s="660"/>
      <c r="DG32" s="660"/>
      <c r="DH32" s="660"/>
      <c r="DI32" s="660"/>
      <c r="DJ32" s="660"/>
      <c r="DK32" s="661"/>
      <c r="DL32" s="668">
        <v>284</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307</v>
      </c>
      <c r="C33" s="657"/>
      <c r="D33" s="657"/>
      <c r="E33" s="657"/>
      <c r="F33" s="657"/>
      <c r="G33" s="657"/>
      <c r="H33" s="657"/>
      <c r="I33" s="657"/>
      <c r="J33" s="657"/>
      <c r="K33" s="657"/>
      <c r="L33" s="657"/>
      <c r="M33" s="657"/>
      <c r="N33" s="657"/>
      <c r="O33" s="657"/>
      <c r="P33" s="657"/>
      <c r="Q33" s="658"/>
      <c r="R33" s="659">
        <v>124457</v>
      </c>
      <c r="S33" s="660"/>
      <c r="T33" s="660"/>
      <c r="U33" s="660"/>
      <c r="V33" s="660"/>
      <c r="W33" s="660"/>
      <c r="X33" s="660"/>
      <c r="Y33" s="661"/>
      <c r="Z33" s="662">
        <v>1.2</v>
      </c>
      <c r="AA33" s="662"/>
      <c r="AB33" s="662"/>
      <c r="AC33" s="662"/>
      <c r="AD33" s="663" t="s">
        <v>120</v>
      </c>
      <c r="AE33" s="663"/>
      <c r="AF33" s="663"/>
      <c r="AG33" s="663"/>
      <c r="AH33" s="663"/>
      <c r="AI33" s="663"/>
      <c r="AJ33" s="663"/>
      <c r="AK33" s="663"/>
      <c r="AL33" s="664" t="s">
        <v>242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308</v>
      </c>
      <c r="CE33" s="675"/>
      <c r="CF33" s="675"/>
      <c r="CG33" s="675"/>
      <c r="CH33" s="675"/>
      <c r="CI33" s="675"/>
      <c r="CJ33" s="675"/>
      <c r="CK33" s="675"/>
      <c r="CL33" s="675"/>
      <c r="CM33" s="675"/>
      <c r="CN33" s="675"/>
      <c r="CO33" s="675"/>
      <c r="CP33" s="675"/>
      <c r="CQ33" s="676"/>
      <c r="CR33" s="659">
        <v>3108136</v>
      </c>
      <c r="CS33" s="695"/>
      <c r="CT33" s="695"/>
      <c r="CU33" s="695"/>
      <c r="CV33" s="695"/>
      <c r="CW33" s="695"/>
      <c r="CX33" s="695"/>
      <c r="CY33" s="696"/>
      <c r="CZ33" s="664">
        <v>29.3</v>
      </c>
      <c r="DA33" s="693"/>
      <c r="DB33" s="693"/>
      <c r="DC33" s="697"/>
      <c r="DD33" s="668">
        <v>2358298</v>
      </c>
      <c r="DE33" s="695"/>
      <c r="DF33" s="695"/>
      <c r="DG33" s="695"/>
      <c r="DH33" s="695"/>
      <c r="DI33" s="695"/>
      <c r="DJ33" s="695"/>
      <c r="DK33" s="696"/>
      <c r="DL33" s="668">
        <v>1554728</v>
      </c>
      <c r="DM33" s="695"/>
      <c r="DN33" s="695"/>
      <c r="DO33" s="695"/>
      <c r="DP33" s="695"/>
      <c r="DQ33" s="695"/>
      <c r="DR33" s="695"/>
      <c r="DS33" s="695"/>
      <c r="DT33" s="695"/>
      <c r="DU33" s="695"/>
      <c r="DV33" s="696"/>
      <c r="DW33" s="664">
        <v>30.1</v>
      </c>
      <c r="DX33" s="693"/>
      <c r="DY33" s="693"/>
      <c r="DZ33" s="693"/>
      <c r="EA33" s="693"/>
      <c r="EB33" s="693"/>
      <c r="EC33" s="694"/>
    </row>
    <row r="34" spans="2:133" ht="11.25" customHeight="1">
      <c r="B34" s="656" t="s">
        <v>309</v>
      </c>
      <c r="C34" s="657"/>
      <c r="D34" s="657"/>
      <c r="E34" s="657"/>
      <c r="F34" s="657"/>
      <c r="G34" s="657"/>
      <c r="H34" s="657"/>
      <c r="I34" s="657"/>
      <c r="J34" s="657"/>
      <c r="K34" s="657"/>
      <c r="L34" s="657"/>
      <c r="M34" s="657"/>
      <c r="N34" s="657"/>
      <c r="O34" s="657"/>
      <c r="P34" s="657"/>
      <c r="Q34" s="658"/>
      <c r="R34" s="659">
        <v>225825</v>
      </c>
      <c r="S34" s="660"/>
      <c r="T34" s="660"/>
      <c r="U34" s="660"/>
      <c r="V34" s="660"/>
      <c r="W34" s="660"/>
      <c r="X34" s="660"/>
      <c r="Y34" s="661"/>
      <c r="Z34" s="662">
        <v>2.1</v>
      </c>
      <c r="AA34" s="662"/>
      <c r="AB34" s="662"/>
      <c r="AC34" s="662"/>
      <c r="AD34" s="663">
        <v>23025</v>
      </c>
      <c r="AE34" s="663"/>
      <c r="AF34" s="663"/>
      <c r="AG34" s="663"/>
      <c r="AH34" s="663"/>
      <c r="AI34" s="663"/>
      <c r="AJ34" s="663"/>
      <c r="AK34" s="663"/>
      <c r="AL34" s="664">
        <v>0.5</v>
      </c>
      <c r="AM34" s="665"/>
      <c r="AN34" s="665"/>
      <c r="AO34" s="666"/>
      <c r="AP34" s="214"/>
      <c r="AQ34" s="638" t="s">
        <v>310</v>
      </c>
      <c r="AR34" s="639"/>
      <c r="AS34" s="639"/>
      <c r="AT34" s="639"/>
      <c r="AU34" s="639"/>
      <c r="AV34" s="639"/>
      <c r="AW34" s="639"/>
      <c r="AX34" s="639"/>
      <c r="AY34" s="639"/>
      <c r="AZ34" s="639"/>
      <c r="BA34" s="639"/>
      <c r="BB34" s="639"/>
      <c r="BC34" s="639"/>
      <c r="BD34" s="639"/>
      <c r="BE34" s="639"/>
      <c r="BF34" s="640"/>
      <c r="BG34" s="638" t="s">
        <v>311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312</v>
      </c>
      <c r="CE34" s="675"/>
      <c r="CF34" s="675"/>
      <c r="CG34" s="675"/>
      <c r="CH34" s="675"/>
      <c r="CI34" s="675"/>
      <c r="CJ34" s="675"/>
      <c r="CK34" s="675"/>
      <c r="CL34" s="675"/>
      <c r="CM34" s="675"/>
      <c r="CN34" s="675"/>
      <c r="CO34" s="675"/>
      <c r="CP34" s="675"/>
      <c r="CQ34" s="676"/>
      <c r="CR34" s="659">
        <v>1223543</v>
      </c>
      <c r="CS34" s="660"/>
      <c r="CT34" s="660"/>
      <c r="CU34" s="660"/>
      <c r="CV34" s="660"/>
      <c r="CW34" s="660"/>
      <c r="CX34" s="660"/>
      <c r="CY34" s="661"/>
      <c r="CZ34" s="664">
        <v>11.5</v>
      </c>
      <c r="DA34" s="693"/>
      <c r="DB34" s="693"/>
      <c r="DC34" s="697"/>
      <c r="DD34" s="668">
        <v>916182</v>
      </c>
      <c r="DE34" s="660"/>
      <c r="DF34" s="660"/>
      <c r="DG34" s="660"/>
      <c r="DH34" s="660"/>
      <c r="DI34" s="660"/>
      <c r="DJ34" s="660"/>
      <c r="DK34" s="661"/>
      <c r="DL34" s="668">
        <v>535606</v>
      </c>
      <c r="DM34" s="660"/>
      <c r="DN34" s="660"/>
      <c r="DO34" s="660"/>
      <c r="DP34" s="660"/>
      <c r="DQ34" s="660"/>
      <c r="DR34" s="660"/>
      <c r="DS34" s="660"/>
      <c r="DT34" s="660"/>
      <c r="DU34" s="660"/>
      <c r="DV34" s="661"/>
      <c r="DW34" s="664">
        <v>10.4</v>
      </c>
      <c r="DX34" s="693"/>
      <c r="DY34" s="693"/>
      <c r="DZ34" s="693"/>
      <c r="EA34" s="693"/>
      <c r="EB34" s="693"/>
      <c r="EC34" s="694"/>
    </row>
    <row r="35" spans="2:133" ht="11.25" customHeight="1">
      <c r="B35" s="656" t="s">
        <v>313</v>
      </c>
      <c r="C35" s="657"/>
      <c r="D35" s="657"/>
      <c r="E35" s="657"/>
      <c r="F35" s="657"/>
      <c r="G35" s="657"/>
      <c r="H35" s="657"/>
      <c r="I35" s="657"/>
      <c r="J35" s="657"/>
      <c r="K35" s="657"/>
      <c r="L35" s="657"/>
      <c r="M35" s="657"/>
      <c r="N35" s="657"/>
      <c r="O35" s="657"/>
      <c r="P35" s="657"/>
      <c r="Q35" s="658"/>
      <c r="R35" s="659">
        <v>1900262</v>
      </c>
      <c r="S35" s="660"/>
      <c r="T35" s="660"/>
      <c r="U35" s="660"/>
      <c r="V35" s="660"/>
      <c r="W35" s="660"/>
      <c r="X35" s="660"/>
      <c r="Y35" s="661"/>
      <c r="Z35" s="662">
        <v>17.600000000000001</v>
      </c>
      <c r="AA35" s="662"/>
      <c r="AB35" s="662"/>
      <c r="AC35" s="662"/>
      <c r="AD35" s="663" t="s">
        <v>120</v>
      </c>
      <c r="AE35" s="663"/>
      <c r="AF35" s="663"/>
      <c r="AG35" s="663"/>
      <c r="AH35" s="663"/>
      <c r="AI35" s="663"/>
      <c r="AJ35" s="663"/>
      <c r="AK35" s="663"/>
      <c r="AL35" s="664" t="s">
        <v>120</v>
      </c>
      <c r="AM35" s="665"/>
      <c r="AN35" s="665"/>
      <c r="AO35" s="666"/>
      <c r="AP35" s="214"/>
      <c r="AQ35" s="732" t="s">
        <v>314</v>
      </c>
      <c r="AR35" s="733"/>
      <c r="AS35" s="733"/>
      <c r="AT35" s="733"/>
      <c r="AU35" s="733"/>
      <c r="AV35" s="733"/>
      <c r="AW35" s="733"/>
      <c r="AX35" s="733"/>
      <c r="AY35" s="734"/>
      <c r="AZ35" s="648">
        <v>1050225</v>
      </c>
      <c r="BA35" s="649"/>
      <c r="BB35" s="649"/>
      <c r="BC35" s="649"/>
      <c r="BD35" s="649"/>
      <c r="BE35" s="649"/>
      <c r="BF35" s="735"/>
      <c r="BG35" s="670" t="s">
        <v>315</v>
      </c>
      <c r="BH35" s="671"/>
      <c r="BI35" s="671"/>
      <c r="BJ35" s="671"/>
      <c r="BK35" s="671"/>
      <c r="BL35" s="671"/>
      <c r="BM35" s="671"/>
      <c r="BN35" s="671"/>
      <c r="BO35" s="671"/>
      <c r="BP35" s="671"/>
      <c r="BQ35" s="671"/>
      <c r="BR35" s="671"/>
      <c r="BS35" s="671"/>
      <c r="BT35" s="671"/>
      <c r="BU35" s="672"/>
      <c r="BV35" s="648">
        <v>20344</v>
      </c>
      <c r="BW35" s="649"/>
      <c r="BX35" s="649"/>
      <c r="BY35" s="649"/>
      <c r="BZ35" s="649"/>
      <c r="CA35" s="649"/>
      <c r="CB35" s="735"/>
      <c r="CD35" s="674" t="s">
        <v>316</v>
      </c>
      <c r="CE35" s="675"/>
      <c r="CF35" s="675"/>
      <c r="CG35" s="675"/>
      <c r="CH35" s="675"/>
      <c r="CI35" s="675"/>
      <c r="CJ35" s="675"/>
      <c r="CK35" s="675"/>
      <c r="CL35" s="675"/>
      <c r="CM35" s="675"/>
      <c r="CN35" s="675"/>
      <c r="CO35" s="675"/>
      <c r="CP35" s="675"/>
      <c r="CQ35" s="676"/>
      <c r="CR35" s="659">
        <v>67937</v>
      </c>
      <c r="CS35" s="695"/>
      <c r="CT35" s="695"/>
      <c r="CU35" s="695"/>
      <c r="CV35" s="695"/>
      <c r="CW35" s="695"/>
      <c r="CX35" s="695"/>
      <c r="CY35" s="696"/>
      <c r="CZ35" s="664">
        <v>0.6</v>
      </c>
      <c r="DA35" s="693"/>
      <c r="DB35" s="693"/>
      <c r="DC35" s="697"/>
      <c r="DD35" s="668">
        <v>51105</v>
      </c>
      <c r="DE35" s="695"/>
      <c r="DF35" s="695"/>
      <c r="DG35" s="695"/>
      <c r="DH35" s="695"/>
      <c r="DI35" s="695"/>
      <c r="DJ35" s="695"/>
      <c r="DK35" s="696"/>
      <c r="DL35" s="668">
        <v>37785</v>
      </c>
      <c r="DM35" s="695"/>
      <c r="DN35" s="695"/>
      <c r="DO35" s="695"/>
      <c r="DP35" s="695"/>
      <c r="DQ35" s="695"/>
      <c r="DR35" s="695"/>
      <c r="DS35" s="695"/>
      <c r="DT35" s="695"/>
      <c r="DU35" s="695"/>
      <c r="DV35" s="696"/>
      <c r="DW35" s="664">
        <v>0.7</v>
      </c>
      <c r="DX35" s="693"/>
      <c r="DY35" s="693"/>
      <c r="DZ35" s="693"/>
      <c r="EA35" s="693"/>
      <c r="EB35" s="693"/>
      <c r="EC35" s="694"/>
    </row>
    <row r="36" spans="2:133" ht="11.25" customHeight="1">
      <c r="B36" s="656" t="s">
        <v>317</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318</v>
      </c>
      <c r="AR36" s="737"/>
      <c r="AS36" s="737"/>
      <c r="AT36" s="737"/>
      <c r="AU36" s="737"/>
      <c r="AV36" s="737"/>
      <c r="AW36" s="737"/>
      <c r="AX36" s="737"/>
      <c r="AY36" s="738"/>
      <c r="AZ36" s="659">
        <v>60239</v>
      </c>
      <c r="BA36" s="660"/>
      <c r="BB36" s="660"/>
      <c r="BC36" s="660"/>
      <c r="BD36" s="695"/>
      <c r="BE36" s="695"/>
      <c r="BF36" s="718"/>
      <c r="BG36" s="674" t="s">
        <v>319</v>
      </c>
      <c r="BH36" s="675"/>
      <c r="BI36" s="675"/>
      <c r="BJ36" s="675"/>
      <c r="BK36" s="675"/>
      <c r="BL36" s="675"/>
      <c r="BM36" s="675"/>
      <c r="BN36" s="675"/>
      <c r="BO36" s="675"/>
      <c r="BP36" s="675"/>
      <c r="BQ36" s="675"/>
      <c r="BR36" s="675"/>
      <c r="BS36" s="675"/>
      <c r="BT36" s="675"/>
      <c r="BU36" s="676"/>
      <c r="BV36" s="659">
        <v>-42720</v>
      </c>
      <c r="BW36" s="660"/>
      <c r="BX36" s="660"/>
      <c r="BY36" s="660"/>
      <c r="BZ36" s="660"/>
      <c r="CA36" s="660"/>
      <c r="CB36" s="669"/>
      <c r="CD36" s="674" t="s">
        <v>320</v>
      </c>
      <c r="CE36" s="675"/>
      <c r="CF36" s="675"/>
      <c r="CG36" s="675"/>
      <c r="CH36" s="675"/>
      <c r="CI36" s="675"/>
      <c r="CJ36" s="675"/>
      <c r="CK36" s="675"/>
      <c r="CL36" s="675"/>
      <c r="CM36" s="675"/>
      <c r="CN36" s="675"/>
      <c r="CO36" s="675"/>
      <c r="CP36" s="675"/>
      <c r="CQ36" s="676"/>
      <c r="CR36" s="659">
        <v>658613</v>
      </c>
      <c r="CS36" s="660"/>
      <c r="CT36" s="660"/>
      <c r="CU36" s="660"/>
      <c r="CV36" s="660"/>
      <c r="CW36" s="660"/>
      <c r="CX36" s="660"/>
      <c r="CY36" s="661"/>
      <c r="CZ36" s="664">
        <v>6.2</v>
      </c>
      <c r="DA36" s="693"/>
      <c r="DB36" s="693"/>
      <c r="DC36" s="697"/>
      <c r="DD36" s="668">
        <v>549610</v>
      </c>
      <c r="DE36" s="660"/>
      <c r="DF36" s="660"/>
      <c r="DG36" s="660"/>
      <c r="DH36" s="660"/>
      <c r="DI36" s="660"/>
      <c r="DJ36" s="660"/>
      <c r="DK36" s="661"/>
      <c r="DL36" s="668">
        <v>294409</v>
      </c>
      <c r="DM36" s="660"/>
      <c r="DN36" s="660"/>
      <c r="DO36" s="660"/>
      <c r="DP36" s="660"/>
      <c r="DQ36" s="660"/>
      <c r="DR36" s="660"/>
      <c r="DS36" s="660"/>
      <c r="DT36" s="660"/>
      <c r="DU36" s="660"/>
      <c r="DV36" s="661"/>
      <c r="DW36" s="664">
        <v>5.7</v>
      </c>
      <c r="DX36" s="693"/>
      <c r="DY36" s="693"/>
      <c r="DZ36" s="693"/>
      <c r="EA36" s="693"/>
      <c r="EB36" s="693"/>
      <c r="EC36" s="694"/>
    </row>
    <row r="37" spans="2:133" ht="11.25" customHeight="1">
      <c r="B37" s="656" t="s">
        <v>321</v>
      </c>
      <c r="C37" s="657"/>
      <c r="D37" s="657"/>
      <c r="E37" s="657"/>
      <c r="F37" s="657"/>
      <c r="G37" s="657"/>
      <c r="H37" s="657"/>
      <c r="I37" s="657"/>
      <c r="J37" s="657"/>
      <c r="K37" s="657"/>
      <c r="L37" s="657"/>
      <c r="M37" s="657"/>
      <c r="N37" s="657"/>
      <c r="O37" s="657"/>
      <c r="P37" s="657"/>
      <c r="Q37" s="658"/>
      <c r="R37" s="659">
        <v>216062</v>
      </c>
      <c r="S37" s="660"/>
      <c r="T37" s="660"/>
      <c r="U37" s="660"/>
      <c r="V37" s="660"/>
      <c r="W37" s="660"/>
      <c r="X37" s="660"/>
      <c r="Y37" s="661"/>
      <c r="Z37" s="662">
        <v>2</v>
      </c>
      <c r="AA37" s="662"/>
      <c r="AB37" s="662"/>
      <c r="AC37" s="662"/>
      <c r="AD37" s="663" t="s">
        <v>120</v>
      </c>
      <c r="AE37" s="663"/>
      <c r="AF37" s="663"/>
      <c r="AG37" s="663"/>
      <c r="AH37" s="663"/>
      <c r="AI37" s="663"/>
      <c r="AJ37" s="663"/>
      <c r="AK37" s="663"/>
      <c r="AL37" s="664" t="s">
        <v>120</v>
      </c>
      <c r="AM37" s="665"/>
      <c r="AN37" s="665"/>
      <c r="AO37" s="666"/>
      <c r="AQ37" s="736" t="s">
        <v>322</v>
      </c>
      <c r="AR37" s="737"/>
      <c r="AS37" s="737"/>
      <c r="AT37" s="737"/>
      <c r="AU37" s="737"/>
      <c r="AV37" s="737"/>
      <c r="AW37" s="737"/>
      <c r="AX37" s="737"/>
      <c r="AY37" s="738"/>
      <c r="AZ37" s="659">
        <v>39697</v>
      </c>
      <c r="BA37" s="660"/>
      <c r="BB37" s="660"/>
      <c r="BC37" s="660"/>
      <c r="BD37" s="695"/>
      <c r="BE37" s="695"/>
      <c r="BF37" s="718"/>
      <c r="BG37" s="674" t="s">
        <v>323</v>
      </c>
      <c r="BH37" s="675"/>
      <c r="BI37" s="675"/>
      <c r="BJ37" s="675"/>
      <c r="BK37" s="675"/>
      <c r="BL37" s="675"/>
      <c r="BM37" s="675"/>
      <c r="BN37" s="675"/>
      <c r="BO37" s="675"/>
      <c r="BP37" s="675"/>
      <c r="BQ37" s="675"/>
      <c r="BR37" s="675"/>
      <c r="BS37" s="675"/>
      <c r="BT37" s="675"/>
      <c r="BU37" s="676"/>
      <c r="BV37" s="659">
        <v>2986</v>
      </c>
      <c r="BW37" s="660"/>
      <c r="BX37" s="660"/>
      <c r="BY37" s="660"/>
      <c r="BZ37" s="660"/>
      <c r="CA37" s="660"/>
      <c r="CB37" s="669"/>
      <c r="CD37" s="674" t="s">
        <v>324</v>
      </c>
      <c r="CE37" s="675"/>
      <c r="CF37" s="675"/>
      <c r="CG37" s="675"/>
      <c r="CH37" s="675"/>
      <c r="CI37" s="675"/>
      <c r="CJ37" s="675"/>
      <c r="CK37" s="675"/>
      <c r="CL37" s="675"/>
      <c r="CM37" s="675"/>
      <c r="CN37" s="675"/>
      <c r="CO37" s="675"/>
      <c r="CP37" s="675"/>
      <c r="CQ37" s="676"/>
      <c r="CR37" s="659">
        <v>162006</v>
      </c>
      <c r="CS37" s="695"/>
      <c r="CT37" s="695"/>
      <c r="CU37" s="695"/>
      <c r="CV37" s="695"/>
      <c r="CW37" s="695"/>
      <c r="CX37" s="695"/>
      <c r="CY37" s="696"/>
      <c r="CZ37" s="664">
        <v>1.5</v>
      </c>
      <c r="DA37" s="693"/>
      <c r="DB37" s="693"/>
      <c r="DC37" s="697"/>
      <c r="DD37" s="668">
        <v>160515</v>
      </c>
      <c r="DE37" s="695"/>
      <c r="DF37" s="695"/>
      <c r="DG37" s="695"/>
      <c r="DH37" s="695"/>
      <c r="DI37" s="695"/>
      <c r="DJ37" s="695"/>
      <c r="DK37" s="696"/>
      <c r="DL37" s="668">
        <v>120030</v>
      </c>
      <c r="DM37" s="695"/>
      <c r="DN37" s="695"/>
      <c r="DO37" s="695"/>
      <c r="DP37" s="695"/>
      <c r="DQ37" s="695"/>
      <c r="DR37" s="695"/>
      <c r="DS37" s="695"/>
      <c r="DT37" s="695"/>
      <c r="DU37" s="695"/>
      <c r="DV37" s="696"/>
      <c r="DW37" s="664">
        <v>2.2999999999999998</v>
      </c>
      <c r="DX37" s="693"/>
      <c r="DY37" s="693"/>
      <c r="DZ37" s="693"/>
      <c r="EA37" s="693"/>
      <c r="EB37" s="693"/>
      <c r="EC37" s="694"/>
    </row>
    <row r="38" spans="2:133" ht="11.25" customHeight="1">
      <c r="B38" s="704" t="s">
        <v>325</v>
      </c>
      <c r="C38" s="705"/>
      <c r="D38" s="705"/>
      <c r="E38" s="705"/>
      <c r="F38" s="705"/>
      <c r="G38" s="705"/>
      <c r="H38" s="705"/>
      <c r="I38" s="705"/>
      <c r="J38" s="705"/>
      <c r="K38" s="705"/>
      <c r="L38" s="705"/>
      <c r="M38" s="705"/>
      <c r="N38" s="705"/>
      <c r="O38" s="705"/>
      <c r="P38" s="705"/>
      <c r="Q38" s="706"/>
      <c r="R38" s="739">
        <v>10817258</v>
      </c>
      <c r="S38" s="740"/>
      <c r="T38" s="740"/>
      <c r="U38" s="740"/>
      <c r="V38" s="740"/>
      <c r="W38" s="740"/>
      <c r="X38" s="740"/>
      <c r="Y38" s="741"/>
      <c r="Z38" s="742">
        <v>100</v>
      </c>
      <c r="AA38" s="742"/>
      <c r="AB38" s="742"/>
      <c r="AC38" s="742"/>
      <c r="AD38" s="743">
        <v>4953836</v>
      </c>
      <c r="AE38" s="743"/>
      <c r="AF38" s="743"/>
      <c r="AG38" s="743"/>
      <c r="AH38" s="743"/>
      <c r="AI38" s="743"/>
      <c r="AJ38" s="743"/>
      <c r="AK38" s="743"/>
      <c r="AL38" s="744">
        <v>100</v>
      </c>
      <c r="AM38" s="730"/>
      <c r="AN38" s="730"/>
      <c r="AO38" s="745"/>
      <c r="AQ38" s="736" t="s">
        <v>326</v>
      </c>
      <c r="AR38" s="737"/>
      <c r="AS38" s="737"/>
      <c r="AT38" s="737"/>
      <c r="AU38" s="737"/>
      <c r="AV38" s="737"/>
      <c r="AW38" s="737"/>
      <c r="AX38" s="737"/>
      <c r="AY38" s="738"/>
      <c r="AZ38" s="659">
        <v>36641</v>
      </c>
      <c r="BA38" s="660"/>
      <c r="BB38" s="660"/>
      <c r="BC38" s="660"/>
      <c r="BD38" s="695"/>
      <c r="BE38" s="695"/>
      <c r="BF38" s="718"/>
      <c r="BG38" s="674" t="s">
        <v>327</v>
      </c>
      <c r="BH38" s="675"/>
      <c r="BI38" s="675"/>
      <c r="BJ38" s="675"/>
      <c r="BK38" s="675"/>
      <c r="BL38" s="675"/>
      <c r="BM38" s="675"/>
      <c r="BN38" s="675"/>
      <c r="BO38" s="675"/>
      <c r="BP38" s="675"/>
      <c r="BQ38" s="675"/>
      <c r="BR38" s="675"/>
      <c r="BS38" s="675"/>
      <c r="BT38" s="675"/>
      <c r="BU38" s="676"/>
      <c r="BV38" s="659">
        <v>4688</v>
      </c>
      <c r="BW38" s="660"/>
      <c r="BX38" s="660"/>
      <c r="BY38" s="660"/>
      <c r="BZ38" s="660"/>
      <c r="CA38" s="660"/>
      <c r="CB38" s="669"/>
      <c r="CD38" s="674" t="s">
        <v>328</v>
      </c>
      <c r="CE38" s="675"/>
      <c r="CF38" s="675"/>
      <c r="CG38" s="675"/>
      <c r="CH38" s="675"/>
      <c r="CI38" s="675"/>
      <c r="CJ38" s="675"/>
      <c r="CK38" s="675"/>
      <c r="CL38" s="675"/>
      <c r="CM38" s="675"/>
      <c r="CN38" s="675"/>
      <c r="CO38" s="675"/>
      <c r="CP38" s="675"/>
      <c r="CQ38" s="676"/>
      <c r="CR38" s="659">
        <v>1010528</v>
      </c>
      <c r="CS38" s="660"/>
      <c r="CT38" s="660"/>
      <c r="CU38" s="660"/>
      <c r="CV38" s="660"/>
      <c r="CW38" s="660"/>
      <c r="CX38" s="660"/>
      <c r="CY38" s="661"/>
      <c r="CZ38" s="664">
        <v>9.5</v>
      </c>
      <c r="DA38" s="693"/>
      <c r="DB38" s="693"/>
      <c r="DC38" s="697"/>
      <c r="DD38" s="668">
        <v>836836</v>
      </c>
      <c r="DE38" s="660"/>
      <c r="DF38" s="660"/>
      <c r="DG38" s="660"/>
      <c r="DH38" s="660"/>
      <c r="DI38" s="660"/>
      <c r="DJ38" s="660"/>
      <c r="DK38" s="661"/>
      <c r="DL38" s="668">
        <v>686928</v>
      </c>
      <c r="DM38" s="660"/>
      <c r="DN38" s="660"/>
      <c r="DO38" s="660"/>
      <c r="DP38" s="660"/>
      <c r="DQ38" s="660"/>
      <c r="DR38" s="660"/>
      <c r="DS38" s="660"/>
      <c r="DT38" s="660"/>
      <c r="DU38" s="660"/>
      <c r="DV38" s="661"/>
      <c r="DW38" s="664">
        <v>13.3</v>
      </c>
      <c r="DX38" s="693"/>
      <c r="DY38" s="693"/>
      <c r="DZ38" s="693"/>
      <c r="EA38" s="693"/>
      <c r="EB38" s="693"/>
      <c r="EC38" s="694"/>
    </row>
    <row r="39" spans="2:133" ht="11.25" customHeight="1">
      <c r="AQ39" s="736" t="s">
        <v>329</v>
      </c>
      <c r="AR39" s="737"/>
      <c r="AS39" s="737"/>
      <c r="AT39" s="737"/>
      <c r="AU39" s="737"/>
      <c r="AV39" s="737"/>
      <c r="AW39" s="737"/>
      <c r="AX39" s="737"/>
      <c r="AY39" s="738"/>
      <c r="AZ39" s="659" t="s">
        <v>242</v>
      </c>
      <c r="BA39" s="660"/>
      <c r="BB39" s="660"/>
      <c r="BC39" s="660"/>
      <c r="BD39" s="695"/>
      <c r="BE39" s="695"/>
      <c r="BF39" s="718"/>
      <c r="BG39" s="750" t="s">
        <v>330</v>
      </c>
      <c r="BH39" s="751"/>
      <c r="BI39" s="751"/>
      <c r="BJ39" s="751"/>
      <c r="BK39" s="751"/>
      <c r="BL39" s="215"/>
      <c r="BM39" s="675" t="s">
        <v>331</v>
      </c>
      <c r="BN39" s="675"/>
      <c r="BO39" s="675"/>
      <c r="BP39" s="675"/>
      <c r="BQ39" s="675"/>
      <c r="BR39" s="675"/>
      <c r="BS39" s="675"/>
      <c r="BT39" s="675"/>
      <c r="BU39" s="676"/>
      <c r="BV39" s="659">
        <v>88</v>
      </c>
      <c r="BW39" s="660"/>
      <c r="BX39" s="660"/>
      <c r="BY39" s="660"/>
      <c r="BZ39" s="660"/>
      <c r="CA39" s="660"/>
      <c r="CB39" s="669"/>
      <c r="CD39" s="674" t="s">
        <v>332</v>
      </c>
      <c r="CE39" s="675"/>
      <c r="CF39" s="675"/>
      <c r="CG39" s="675"/>
      <c r="CH39" s="675"/>
      <c r="CI39" s="675"/>
      <c r="CJ39" s="675"/>
      <c r="CK39" s="675"/>
      <c r="CL39" s="675"/>
      <c r="CM39" s="675"/>
      <c r="CN39" s="675"/>
      <c r="CO39" s="675"/>
      <c r="CP39" s="675"/>
      <c r="CQ39" s="676"/>
      <c r="CR39" s="659">
        <v>71476</v>
      </c>
      <c r="CS39" s="695"/>
      <c r="CT39" s="695"/>
      <c r="CU39" s="695"/>
      <c r="CV39" s="695"/>
      <c r="CW39" s="695"/>
      <c r="CX39" s="695"/>
      <c r="CY39" s="696"/>
      <c r="CZ39" s="664">
        <v>0.7</v>
      </c>
      <c r="DA39" s="693"/>
      <c r="DB39" s="693"/>
      <c r="DC39" s="697"/>
      <c r="DD39" s="668">
        <v>4565</v>
      </c>
      <c r="DE39" s="695"/>
      <c r="DF39" s="695"/>
      <c r="DG39" s="695"/>
      <c r="DH39" s="695"/>
      <c r="DI39" s="695"/>
      <c r="DJ39" s="695"/>
      <c r="DK39" s="696"/>
      <c r="DL39" s="668" t="s">
        <v>242</v>
      </c>
      <c r="DM39" s="695"/>
      <c r="DN39" s="695"/>
      <c r="DO39" s="695"/>
      <c r="DP39" s="695"/>
      <c r="DQ39" s="695"/>
      <c r="DR39" s="695"/>
      <c r="DS39" s="695"/>
      <c r="DT39" s="695"/>
      <c r="DU39" s="695"/>
      <c r="DV39" s="696"/>
      <c r="DW39" s="664" t="s">
        <v>120</v>
      </c>
      <c r="DX39" s="693"/>
      <c r="DY39" s="693"/>
      <c r="DZ39" s="693"/>
      <c r="EA39" s="693"/>
      <c r="EB39" s="693"/>
      <c r="EC39" s="694"/>
    </row>
    <row r="40" spans="2:133" ht="11.25" customHeight="1">
      <c r="AQ40" s="736" t="s">
        <v>333</v>
      </c>
      <c r="AR40" s="737"/>
      <c r="AS40" s="737"/>
      <c r="AT40" s="737"/>
      <c r="AU40" s="737"/>
      <c r="AV40" s="737"/>
      <c r="AW40" s="737"/>
      <c r="AX40" s="737"/>
      <c r="AY40" s="738"/>
      <c r="AZ40" s="659">
        <v>243371</v>
      </c>
      <c r="BA40" s="660"/>
      <c r="BB40" s="660"/>
      <c r="BC40" s="660"/>
      <c r="BD40" s="695"/>
      <c r="BE40" s="695"/>
      <c r="BF40" s="718"/>
      <c r="BG40" s="750"/>
      <c r="BH40" s="751"/>
      <c r="BI40" s="751"/>
      <c r="BJ40" s="751"/>
      <c r="BK40" s="751"/>
      <c r="BL40" s="215"/>
      <c r="BM40" s="675" t="s">
        <v>334</v>
      </c>
      <c r="BN40" s="675"/>
      <c r="BO40" s="675"/>
      <c r="BP40" s="675"/>
      <c r="BQ40" s="675"/>
      <c r="BR40" s="675"/>
      <c r="BS40" s="675"/>
      <c r="BT40" s="675"/>
      <c r="BU40" s="676"/>
      <c r="BV40" s="659">
        <v>116</v>
      </c>
      <c r="BW40" s="660"/>
      <c r="BX40" s="660"/>
      <c r="BY40" s="660"/>
      <c r="BZ40" s="660"/>
      <c r="CA40" s="660"/>
      <c r="CB40" s="669"/>
      <c r="CD40" s="674" t="s">
        <v>335</v>
      </c>
      <c r="CE40" s="675"/>
      <c r="CF40" s="675"/>
      <c r="CG40" s="675"/>
      <c r="CH40" s="675"/>
      <c r="CI40" s="675"/>
      <c r="CJ40" s="675"/>
      <c r="CK40" s="675"/>
      <c r="CL40" s="675"/>
      <c r="CM40" s="675"/>
      <c r="CN40" s="675"/>
      <c r="CO40" s="675"/>
      <c r="CP40" s="675"/>
      <c r="CQ40" s="676"/>
      <c r="CR40" s="659">
        <v>76039</v>
      </c>
      <c r="CS40" s="660"/>
      <c r="CT40" s="660"/>
      <c r="CU40" s="660"/>
      <c r="CV40" s="660"/>
      <c r="CW40" s="660"/>
      <c r="CX40" s="660"/>
      <c r="CY40" s="661"/>
      <c r="CZ40" s="664">
        <v>0.7</v>
      </c>
      <c r="DA40" s="693"/>
      <c r="DB40" s="693"/>
      <c r="DC40" s="697"/>
      <c r="DD40" s="668" t="s">
        <v>120</v>
      </c>
      <c r="DE40" s="660"/>
      <c r="DF40" s="660"/>
      <c r="DG40" s="660"/>
      <c r="DH40" s="660"/>
      <c r="DI40" s="660"/>
      <c r="DJ40" s="660"/>
      <c r="DK40" s="661"/>
      <c r="DL40" s="668" t="s">
        <v>120</v>
      </c>
      <c r="DM40" s="660"/>
      <c r="DN40" s="660"/>
      <c r="DO40" s="660"/>
      <c r="DP40" s="660"/>
      <c r="DQ40" s="660"/>
      <c r="DR40" s="660"/>
      <c r="DS40" s="660"/>
      <c r="DT40" s="660"/>
      <c r="DU40" s="660"/>
      <c r="DV40" s="661"/>
      <c r="DW40" s="664" t="s">
        <v>242</v>
      </c>
      <c r="DX40" s="693"/>
      <c r="DY40" s="693"/>
      <c r="DZ40" s="693"/>
      <c r="EA40" s="693"/>
      <c r="EB40" s="693"/>
      <c r="EC40" s="694"/>
    </row>
    <row r="41" spans="2:133" ht="11.25" customHeight="1">
      <c r="AQ41" s="746" t="s">
        <v>336</v>
      </c>
      <c r="AR41" s="747"/>
      <c r="AS41" s="747"/>
      <c r="AT41" s="747"/>
      <c r="AU41" s="747"/>
      <c r="AV41" s="747"/>
      <c r="AW41" s="747"/>
      <c r="AX41" s="747"/>
      <c r="AY41" s="748"/>
      <c r="AZ41" s="739">
        <v>670277</v>
      </c>
      <c r="BA41" s="740"/>
      <c r="BB41" s="740"/>
      <c r="BC41" s="740"/>
      <c r="BD41" s="729"/>
      <c r="BE41" s="729"/>
      <c r="BF41" s="731"/>
      <c r="BG41" s="752"/>
      <c r="BH41" s="753"/>
      <c r="BI41" s="753"/>
      <c r="BJ41" s="753"/>
      <c r="BK41" s="753"/>
      <c r="BL41" s="216"/>
      <c r="BM41" s="684" t="s">
        <v>337</v>
      </c>
      <c r="BN41" s="684"/>
      <c r="BO41" s="684"/>
      <c r="BP41" s="684"/>
      <c r="BQ41" s="684"/>
      <c r="BR41" s="684"/>
      <c r="BS41" s="684"/>
      <c r="BT41" s="684"/>
      <c r="BU41" s="685"/>
      <c r="BV41" s="739">
        <v>369</v>
      </c>
      <c r="BW41" s="740"/>
      <c r="BX41" s="740"/>
      <c r="BY41" s="740"/>
      <c r="BZ41" s="740"/>
      <c r="CA41" s="740"/>
      <c r="CB41" s="749"/>
      <c r="CD41" s="674" t="s">
        <v>338</v>
      </c>
      <c r="CE41" s="675"/>
      <c r="CF41" s="675"/>
      <c r="CG41" s="675"/>
      <c r="CH41" s="675"/>
      <c r="CI41" s="675"/>
      <c r="CJ41" s="675"/>
      <c r="CK41" s="675"/>
      <c r="CL41" s="675"/>
      <c r="CM41" s="675"/>
      <c r="CN41" s="675"/>
      <c r="CO41" s="675"/>
      <c r="CP41" s="675"/>
      <c r="CQ41" s="676"/>
      <c r="CR41" s="659" t="s">
        <v>120</v>
      </c>
      <c r="CS41" s="695"/>
      <c r="CT41" s="695"/>
      <c r="CU41" s="695"/>
      <c r="CV41" s="695"/>
      <c r="CW41" s="695"/>
      <c r="CX41" s="695"/>
      <c r="CY41" s="696"/>
      <c r="CZ41" s="664" t="s">
        <v>242</v>
      </c>
      <c r="DA41" s="693"/>
      <c r="DB41" s="693"/>
      <c r="DC41" s="697"/>
      <c r="DD41" s="668" t="s">
        <v>242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339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340</v>
      </c>
      <c r="CE42" s="657"/>
      <c r="CF42" s="657"/>
      <c r="CG42" s="657"/>
      <c r="CH42" s="657"/>
      <c r="CI42" s="657"/>
      <c r="CJ42" s="657"/>
      <c r="CK42" s="657"/>
      <c r="CL42" s="657"/>
      <c r="CM42" s="657"/>
      <c r="CN42" s="657"/>
      <c r="CO42" s="657"/>
      <c r="CP42" s="657"/>
      <c r="CQ42" s="658"/>
      <c r="CR42" s="659">
        <v>2736402</v>
      </c>
      <c r="CS42" s="660"/>
      <c r="CT42" s="660"/>
      <c r="CU42" s="660"/>
      <c r="CV42" s="660"/>
      <c r="CW42" s="660"/>
      <c r="CX42" s="660"/>
      <c r="CY42" s="661"/>
      <c r="CZ42" s="664">
        <v>25.8</v>
      </c>
      <c r="DA42" s="665"/>
      <c r="DB42" s="665"/>
      <c r="DC42" s="760"/>
      <c r="DD42" s="668">
        <v>257057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342</v>
      </c>
      <c r="CE43" s="657"/>
      <c r="CF43" s="657"/>
      <c r="CG43" s="657"/>
      <c r="CH43" s="657"/>
      <c r="CI43" s="657"/>
      <c r="CJ43" s="657"/>
      <c r="CK43" s="657"/>
      <c r="CL43" s="657"/>
      <c r="CM43" s="657"/>
      <c r="CN43" s="657"/>
      <c r="CO43" s="657"/>
      <c r="CP43" s="657"/>
      <c r="CQ43" s="658"/>
      <c r="CR43" s="659" t="s">
        <v>120</v>
      </c>
      <c r="CS43" s="695"/>
      <c r="CT43" s="695"/>
      <c r="CU43" s="695"/>
      <c r="CV43" s="695"/>
      <c r="CW43" s="695"/>
      <c r="CX43" s="695"/>
      <c r="CY43" s="696"/>
      <c r="CZ43" s="664" t="s">
        <v>242</v>
      </c>
      <c r="DA43" s="693"/>
      <c r="DB43" s="693"/>
      <c r="DC43" s="697"/>
      <c r="DD43" s="668" t="s">
        <v>242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343</v>
      </c>
      <c r="CD44" s="771" t="s">
        <v>295</v>
      </c>
      <c r="CE44" s="772"/>
      <c r="CF44" s="656" t="s">
        <v>344</v>
      </c>
      <c r="CG44" s="657"/>
      <c r="CH44" s="657"/>
      <c r="CI44" s="657"/>
      <c r="CJ44" s="657"/>
      <c r="CK44" s="657"/>
      <c r="CL44" s="657"/>
      <c r="CM44" s="657"/>
      <c r="CN44" s="657"/>
      <c r="CO44" s="657"/>
      <c r="CP44" s="657"/>
      <c r="CQ44" s="658"/>
      <c r="CR44" s="659">
        <v>2663322</v>
      </c>
      <c r="CS44" s="660"/>
      <c r="CT44" s="660"/>
      <c r="CU44" s="660"/>
      <c r="CV44" s="660"/>
      <c r="CW44" s="660"/>
      <c r="CX44" s="660"/>
      <c r="CY44" s="661"/>
      <c r="CZ44" s="664">
        <v>25.1</v>
      </c>
      <c r="DA44" s="665"/>
      <c r="DB44" s="665"/>
      <c r="DC44" s="760"/>
      <c r="DD44" s="668">
        <v>256491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345</v>
      </c>
      <c r="CG45" s="657"/>
      <c r="CH45" s="657"/>
      <c r="CI45" s="657"/>
      <c r="CJ45" s="657"/>
      <c r="CK45" s="657"/>
      <c r="CL45" s="657"/>
      <c r="CM45" s="657"/>
      <c r="CN45" s="657"/>
      <c r="CO45" s="657"/>
      <c r="CP45" s="657"/>
      <c r="CQ45" s="658"/>
      <c r="CR45" s="659">
        <v>1792427</v>
      </c>
      <c r="CS45" s="695"/>
      <c r="CT45" s="695"/>
      <c r="CU45" s="695"/>
      <c r="CV45" s="695"/>
      <c r="CW45" s="695"/>
      <c r="CX45" s="695"/>
      <c r="CY45" s="696"/>
      <c r="CZ45" s="664">
        <v>16.899999999999999</v>
      </c>
      <c r="DA45" s="693"/>
      <c r="DB45" s="693"/>
      <c r="DC45" s="697"/>
      <c r="DD45" s="668">
        <v>81862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346</v>
      </c>
      <c r="CG46" s="657"/>
      <c r="CH46" s="657"/>
      <c r="CI46" s="657"/>
      <c r="CJ46" s="657"/>
      <c r="CK46" s="657"/>
      <c r="CL46" s="657"/>
      <c r="CM46" s="657"/>
      <c r="CN46" s="657"/>
      <c r="CO46" s="657"/>
      <c r="CP46" s="657"/>
      <c r="CQ46" s="658"/>
      <c r="CR46" s="659">
        <v>834805</v>
      </c>
      <c r="CS46" s="660"/>
      <c r="CT46" s="660"/>
      <c r="CU46" s="660"/>
      <c r="CV46" s="660"/>
      <c r="CW46" s="660"/>
      <c r="CX46" s="660"/>
      <c r="CY46" s="661"/>
      <c r="CZ46" s="664">
        <v>7.9</v>
      </c>
      <c r="DA46" s="665"/>
      <c r="DB46" s="665"/>
      <c r="DC46" s="760"/>
      <c r="DD46" s="668">
        <v>166486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347</v>
      </c>
      <c r="CG47" s="657"/>
      <c r="CH47" s="657"/>
      <c r="CI47" s="657"/>
      <c r="CJ47" s="657"/>
      <c r="CK47" s="657"/>
      <c r="CL47" s="657"/>
      <c r="CM47" s="657"/>
      <c r="CN47" s="657"/>
      <c r="CO47" s="657"/>
      <c r="CP47" s="657"/>
      <c r="CQ47" s="658"/>
      <c r="CR47" s="659">
        <v>73080</v>
      </c>
      <c r="CS47" s="695"/>
      <c r="CT47" s="695"/>
      <c r="CU47" s="695"/>
      <c r="CV47" s="695"/>
      <c r="CW47" s="695"/>
      <c r="CX47" s="695"/>
      <c r="CY47" s="696"/>
      <c r="CZ47" s="664">
        <v>0.7</v>
      </c>
      <c r="DA47" s="693"/>
      <c r="DB47" s="693"/>
      <c r="DC47" s="697"/>
      <c r="DD47" s="668">
        <v>566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348</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349</v>
      </c>
      <c r="CE49" s="705"/>
      <c r="CF49" s="705"/>
      <c r="CG49" s="705"/>
      <c r="CH49" s="705"/>
      <c r="CI49" s="705"/>
      <c r="CJ49" s="705"/>
      <c r="CK49" s="705"/>
      <c r="CL49" s="705"/>
      <c r="CM49" s="705"/>
      <c r="CN49" s="705"/>
      <c r="CO49" s="705"/>
      <c r="CP49" s="705"/>
      <c r="CQ49" s="706"/>
      <c r="CR49" s="739">
        <v>10622182</v>
      </c>
      <c r="CS49" s="729"/>
      <c r="CT49" s="729"/>
      <c r="CU49" s="729"/>
      <c r="CV49" s="729"/>
      <c r="CW49" s="729"/>
      <c r="CX49" s="729"/>
      <c r="CY49" s="761"/>
      <c r="CZ49" s="744">
        <v>100</v>
      </c>
      <c r="DA49" s="762"/>
      <c r="DB49" s="762"/>
      <c r="DC49" s="763"/>
      <c r="DD49" s="764">
        <v>6069697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cI9Qc61C+iYzV/9MeNTkbZxRQvmNU96Aqc3bdNs2rU0oOPOO59XabZwq5i5ObTkPhDA6JyhWRK7Yw0rO7zBRjg==" saltValue="R1N3kXyISTGu0SpdiFJ4A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351</v>
      </c>
      <c r="DK2" s="807"/>
      <c r="DL2" s="807"/>
      <c r="DM2" s="807"/>
      <c r="DN2" s="807"/>
      <c r="DO2" s="808"/>
      <c r="DP2" s="229"/>
      <c r="DQ2" s="806" t="s">
        <v>352</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355</v>
      </c>
      <c r="B5" s="801"/>
      <c r="C5" s="801"/>
      <c r="D5" s="801"/>
      <c r="E5" s="801"/>
      <c r="F5" s="801"/>
      <c r="G5" s="801"/>
      <c r="H5" s="801"/>
      <c r="I5" s="801"/>
      <c r="J5" s="801"/>
      <c r="K5" s="801"/>
      <c r="L5" s="801"/>
      <c r="M5" s="801"/>
      <c r="N5" s="801"/>
      <c r="O5" s="801"/>
      <c r="P5" s="802"/>
      <c r="Q5" s="777" t="s">
        <v>356</v>
      </c>
      <c r="R5" s="778"/>
      <c r="S5" s="778"/>
      <c r="T5" s="778"/>
      <c r="U5" s="779"/>
      <c r="V5" s="777" t="s">
        <v>357</v>
      </c>
      <c r="W5" s="778"/>
      <c r="X5" s="778"/>
      <c r="Y5" s="778"/>
      <c r="Z5" s="779"/>
      <c r="AA5" s="777" t="s">
        <v>358</v>
      </c>
      <c r="AB5" s="778"/>
      <c r="AC5" s="778"/>
      <c r="AD5" s="778"/>
      <c r="AE5" s="778"/>
      <c r="AF5" s="810" t="s">
        <v>359</v>
      </c>
      <c r="AG5" s="778"/>
      <c r="AH5" s="778"/>
      <c r="AI5" s="778"/>
      <c r="AJ5" s="789"/>
      <c r="AK5" s="778" t="s">
        <v>360</v>
      </c>
      <c r="AL5" s="778"/>
      <c r="AM5" s="778"/>
      <c r="AN5" s="778"/>
      <c r="AO5" s="779"/>
      <c r="AP5" s="777" t="s">
        <v>361</v>
      </c>
      <c r="AQ5" s="778"/>
      <c r="AR5" s="778"/>
      <c r="AS5" s="778"/>
      <c r="AT5" s="779"/>
      <c r="AU5" s="777" t="s">
        <v>362</v>
      </c>
      <c r="AV5" s="778"/>
      <c r="AW5" s="778"/>
      <c r="AX5" s="778"/>
      <c r="AY5" s="789"/>
      <c r="AZ5" s="236"/>
      <c r="BA5" s="236"/>
      <c r="BB5" s="236"/>
      <c r="BC5" s="236"/>
      <c r="BD5" s="236"/>
      <c r="BE5" s="237"/>
      <c r="BF5" s="237"/>
      <c r="BG5" s="237"/>
      <c r="BH5" s="237"/>
      <c r="BI5" s="237"/>
      <c r="BJ5" s="237"/>
      <c r="BK5" s="237"/>
      <c r="BL5" s="237"/>
      <c r="BM5" s="237"/>
      <c r="BN5" s="237"/>
      <c r="BO5" s="237"/>
      <c r="BP5" s="237"/>
      <c r="BQ5" s="800" t="s">
        <v>363</v>
      </c>
      <c r="BR5" s="801"/>
      <c r="BS5" s="801"/>
      <c r="BT5" s="801"/>
      <c r="BU5" s="801"/>
      <c r="BV5" s="801"/>
      <c r="BW5" s="801"/>
      <c r="BX5" s="801"/>
      <c r="BY5" s="801"/>
      <c r="BZ5" s="801"/>
      <c r="CA5" s="801"/>
      <c r="CB5" s="801"/>
      <c r="CC5" s="801"/>
      <c r="CD5" s="801"/>
      <c r="CE5" s="801"/>
      <c r="CF5" s="801"/>
      <c r="CG5" s="802"/>
      <c r="CH5" s="777" t="s">
        <v>364</v>
      </c>
      <c r="CI5" s="778"/>
      <c r="CJ5" s="778"/>
      <c r="CK5" s="778"/>
      <c r="CL5" s="779"/>
      <c r="CM5" s="777" t="s">
        <v>365</v>
      </c>
      <c r="CN5" s="778"/>
      <c r="CO5" s="778"/>
      <c r="CP5" s="778"/>
      <c r="CQ5" s="779"/>
      <c r="CR5" s="777" t="s">
        <v>366</v>
      </c>
      <c r="CS5" s="778"/>
      <c r="CT5" s="778"/>
      <c r="CU5" s="778"/>
      <c r="CV5" s="779"/>
      <c r="CW5" s="777" t="s">
        <v>367</v>
      </c>
      <c r="CX5" s="778"/>
      <c r="CY5" s="778"/>
      <c r="CZ5" s="778"/>
      <c r="DA5" s="779"/>
      <c r="DB5" s="777" t="s">
        <v>368</v>
      </c>
      <c r="DC5" s="778"/>
      <c r="DD5" s="778"/>
      <c r="DE5" s="778"/>
      <c r="DF5" s="779"/>
      <c r="DG5" s="783" t="s">
        <v>369</v>
      </c>
      <c r="DH5" s="784"/>
      <c r="DI5" s="784"/>
      <c r="DJ5" s="784"/>
      <c r="DK5" s="785"/>
      <c r="DL5" s="783" t="s">
        <v>370</v>
      </c>
      <c r="DM5" s="784"/>
      <c r="DN5" s="784"/>
      <c r="DO5" s="784"/>
      <c r="DP5" s="785"/>
      <c r="DQ5" s="777" t="s">
        <v>371</v>
      </c>
      <c r="DR5" s="778"/>
      <c r="DS5" s="778"/>
      <c r="DT5" s="778"/>
      <c r="DU5" s="779"/>
      <c r="DV5" s="777" t="s">
        <v>362</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372</v>
      </c>
      <c r="C7" s="792"/>
      <c r="D7" s="792"/>
      <c r="E7" s="792"/>
      <c r="F7" s="792"/>
      <c r="G7" s="792"/>
      <c r="H7" s="792"/>
      <c r="I7" s="792"/>
      <c r="J7" s="792"/>
      <c r="K7" s="792"/>
      <c r="L7" s="792"/>
      <c r="M7" s="792"/>
      <c r="N7" s="792"/>
      <c r="O7" s="792"/>
      <c r="P7" s="793"/>
      <c r="Q7" s="794">
        <v>10985</v>
      </c>
      <c r="R7" s="795"/>
      <c r="S7" s="795"/>
      <c r="T7" s="795"/>
      <c r="U7" s="795"/>
      <c r="V7" s="795">
        <v>10790</v>
      </c>
      <c r="W7" s="795"/>
      <c r="X7" s="795"/>
      <c r="Y7" s="795"/>
      <c r="Z7" s="795"/>
      <c r="AA7" s="795">
        <v>195</v>
      </c>
      <c r="AB7" s="795"/>
      <c r="AC7" s="795"/>
      <c r="AD7" s="795"/>
      <c r="AE7" s="796"/>
      <c r="AF7" s="797">
        <v>107</v>
      </c>
      <c r="AG7" s="798"/>
      <c r="AH7" s="798"/>
      <c r="AI7" s="798"/>
      <c r="AJ7" s="799"/>
      <c r="AK7" s="834">
        <v>479</v>
      </c>
      <c r="AL7" s="835"/>
      <c r="AM7" s="835"/>
      <c r="AN7" s="835"/>
      <c r="AO7" s="835"/>
      <c r="AP7" s="835">
        <v>16021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582</v>
      </c>
      <c r="BT7" s="839"/>
      <c r="BU7" s="839"/>
      <c r="BV7" s="839"/>
      <c r="BW7" s="839"/>
      <c r="BX7" s="839"/>
      <c r="BY7" s="839"/>
      <c r="BZ7" s="839"/>
      <c r="CA7" s="839"/>
      <c r="CB7" s="839"/>
      <c r="CC7" s="839"/>
      <c r="CD7" s="839"/>
      <c r="CE7" s="839"/>
      <c r="CF7" s="839"/>
      <c r="CG7" s="840"/>
      <c r="CH7" s="831">
        <v>23</v>
      </c>
      <c r="CI7" s="832"/>
      <c r="CJ7" s="832"/>
      <c r="CK7" s="832"/>
      <c r="CL7" s="833"/>
      <c r="CM7" s="831">
        <v>23</v>
      </c>
      <c r="CN7" s="832"/>
      <c r="CO7" s="832"/>
      <c r="CP7" s="832"/>
      <c r="CQ7" s="833"/>
      <c r="CR7" s="831">
        <v>10</v>
      </c>
      <c r="CS7" s="832"/>
      <c r="CT7" s="832"/>
      <c r="CU7" s="832"/>
      <c r="CV7" s="833"/>
      <c r="CW7" s="831" t="s">
        <v>571</v>
      </c>
      <c r="CX7" s="832"/>
      <c r="CY7" s="832"/>
      <c r="CZ7" s="832"/>
      <c r="DA7" s="833"/>
      <c r="DB7" s="831">
        <v>188</v>
      </c>
      <c r="DC7" s="832"/>
      <c r="DD7" s="832"/>
      <c r="DE7" s="832"/>
      <c r="DF7" s="833"/>
      <c r="DG7" s="831" t="s">
        <v>571</v>
      </c>
      <c r="DH7" s="832"/>
      <c r="DI7" s="832"/>
      <c r="DJ7" s="832"/>
      <c r="DK7" s="833"/>
      <c r="DL7" s="831" t="s">
        <v>571</v>
      </c>
      <c r="DM7" s="832"/>
      <c r="DN7" s="832"/>
      <c r="DO7" s="832"/>
      <c r="DP7" s="833"/>
      <c r="DQ7" s="831" t="s">
        <v>571</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583</v>
      </c>
      <c r="BT8" s="829"/>
      <c r="BU8" s="829"/>
      <c r="BV8" s="829"/>
      <c r="BW8" s="829"/>
      <c r="BX8" s="829"/>
      <c r="BY8" s="829"/>
      <c r="BZ8" s="829"/>
      <c r="CA8" s="829"/>
      <c r="CB8" s="829"/>
      <c r="CC8" s="829"/>
      <c r="CD8" s="829"/>
      <c r="CE8" s="829"/>
      <c r="CF8" s="829"/>
      <c r="CG8" s="830"/>
      <c r="CH8" s="841">
        <v>-29</v>
      </c>
      <c r="CI8" s="842"/>
      <c r="CJ8" s="842"/>
      <c r="CK8" s="842"/>
      <c r="CL8" s="843"/>
      <c r="CM8" s="841">
        <v>71</v>
      </c>
      <c r="CN8" s="842"/>
      <c r="CO8" s="842"/>
      <c r="CP8" s="842"/>
      <c r="CQ8" s="843"/>
      <c r="CR8" s="841">
        <v>111</v>
      </c>
      <c r="CS8" s="842"/>
      <c r="CT8" s="842"/>
      <c r="CU8" s="842"/>
      <c r="CV8" s="843"/>
      <c r="CW8" s="841" t="s">
        <v>571</v>
      </c>
      <c r="CX8" s="842"/>
      <c r="CY8" s="842"/>
      <c r="CZ8" s="842"/>
      <c r="DA8" s="843"/>
      <c r="DB8" s="841" t="s">
        <v>571</v>
      </c>
      <c r="DC8" s="842"/>
      <c r="DD8" s="842"/>
      <c r="DE8" s="842"/>
      <c r="DF8" s="843"/>
      <c r="DG8" s="841" t="s">
        <v>584</v>
      </c>
      <c r="DH8" s="842"/>
      <c r="DI8" s="842"/>
      <c r="DJ8" s="842"/>
      <c r="DK8" s="843"/>
      <c r="DL8" s="841" t="s">
        <v>571</v>
      </c>
      <c r="DM8" s="842"/>
      <c r="DN8" s="842"/>
      <c r="DO8" s="842"/>
      <c r="DP8" s="843"/>
      <c r="DQ8" s="841" t="s">
        <v>571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373</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374</v>
      </c>
      <c r="B23" s="850" t="s">
        <v>375</v>
      </c>
      <c r="C23" s="851"/>
      <c r="D23" s="851"/>
      <c r="E23" s="851"/>
      <c r="F23" s="851"/>
      <c r="G23" s="851"/>
      <c r="H23" s="851"/>
      <c r="I23" s="851"/>
      <c r="J23" s="851"/>
      <c r="K23" s="851"/>
      <c r="L23" s="851"/>
      <c r="M23" s="851"/>
      <c r="N23" s="851"/>
      <c r="O23" s="851"/>
      <c r="P23" s="852"/>
      <c r="Q23" s="853">
        <v>10985</v>
      </c>
      <c r="R23" s="854"/>
      <c r="S23" s="854"/>
      <c r="T23" s="854"/>
      <c r="U23" s="854"/>
      <c r="V23" s="854">
        <v>10790</v>
      </c>
      <c r="W23" s="854"/>
      <c r="X23" s="854"/>
      <c r="Y23" s="854"/>
      <c r="Z23" s="854"/>
      <c r="AA23" s="854">
        <v>195</v>
      </c>
      <c r="AB23" s="854"/>
      <c r="AC23" s="854"/>
      <c r="AD23" s="854"/>
      <c r="AE23" s="855"/>
      <c r="AF23" s="856">
        <v>107</v>
      </c>
      <c r="AG23" s="854"/>
      <c r="AH23" s="854"/>
      <c r="AI23" s="854"/>
      <c r="AJ23" s="857"/>
      <c r="AK23" s="858"/>
      <c r="AL23" s="859"/>
      <c r="AM23" s="859"/>
      <c r="AN23" s="859"/>
      <c r="AO23" s="859"/>
      <c r="AP23" s="854">
        <v>16021</v>
      </c>
      <c r="AQ23" s="854"/>
      <c r="AR23" s="854"/>
      <c r="AS23" s="854"/>
      <c r="AT23" s="854"/>
      <c r="AU23" s="860"/>
      <c r="AV23" s="860"/>
      <c r="AW23" s="860"/>
      <c r="AX23" s="860"/>
      <c r="AY23" s="861"/>
      <c r="AZ23" s="869" t="s">
        <v>376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377</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378</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355</v>
      </c>
      <c r="B26" s="801"/>
      <c r="C26" s="801"/>
      <c r="D26" s="801"/>
      <c r="E26" s="801"/>
      <c r="F26" s="801"/>
      <c r="G26" s="801"/>
      <c r="H26" s="801"/>
      <c r="I26" s="801"/>
      <c r="J26" s="801"/>
      <c r="K26" s="801"/>
      <c r="L26" s="801"/>
      <c r="M26" s="801"/>
      <c r="N26" s="801"/>
      <c r="O26" s="801"/>
      <c r="P26" s="802"/>
      <c r="Q26" s="777" t="s">
        <v>379</v>
      </c>
      <c r="R26" s="778"/>
      <c r="S26" s="778"/>
      <c r="T26" s="778"/>
      <c r="U26" s="779"/>
      <c r="V26" s="777" t="s">
        <v>380</v>
      </c>
      <c r="W26" s="778"/>
      <c r="X26" s="778"/>
      <c r="Y26" s="778"/>
      <c r="Z26" s="779"/>
      <c r="AA26" s="777" t="s">
        <v>381</v>
      </c>
      <c r="AB26" s="778"/>
      <c r="AC26" s="778"/>
      <c r="AD26" s="778"/>
      <c r="AE26" s="778"/>
      <c r="AF26" s="872" t="s">
        <v>382</v>
      </c>
      <c r="AG26" s="873"/>
      <c r="AH26" s="873"/>
      <c r="AI26" s="873"/>
      <c r="AJ26" s="874"/>
      <c r="AK26" s="778" t="s">
        <v>383</v>
      </c>
      <c r="AL26" s="778"/>
      <c r="AM26" s="778"/>
      <c r="AN26" s="778"/>
      <c r="AO26" s="779"/>
      <c r="AP26" s="777" t="s">
        <v>384</v>
      </c>
      <c r="AQ26" s="778"/>
      <c r="AR26" s="778"/>
      <c r="AS26" s="778"/>
      <c r="AT26" s="779"/>
      <c r="AU26" s="777" t="s">
        <v>385</v>
      </c>
      <c r="AV26" s="778"/>
      <c r="AW26" s="778"/>
      <c r="AX26" s="778"/>
      <c r="AY26" s="779"/>
      <c r="AZ26" s="777" t="s">
        <v>386</v>
      </c>
      <c r="BA26" s="778"/>
      <c r="BB26" s="778"/>
      <c r="BC26" s="778"/>
      <c r="BD26" s="779"/>
      <c r="BE26" s="777" t="s">
        <v>362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387</v>
      </c>
      <c r="C28" s="792"/>
      <c r="D28" s="792"/>
      <c r="E28" s="792"/>
      <c r="F28" s="792"/>
      <c r="G28" s="792"/>
      <c r="H28" s="792"/>
      <c r="I28" s="792"/>
      <c r="J28" s="792"/>
      <c r="K28" s="792"/>
      <c r="L28" s="792"/>
      <c r="M28" s="792"/>
      <c r="N28" s="792"/>
      <c r="O28" s="792"/>
      <c r="P28" s="793"/>
      <c r="Q28" s="882">
        <v>2819</v>
      </c>
      <c r="R28" s="883"/>
      <c r="S28" s="883"/>
      <c r="T28" s="883"/>
      <c r="U28" s="883"/>
      <c r="V28" s="883">
        <v>2799</v>
      </c>
      <c r="W28" s="883"/>
      <c r="X28" s="883"/>
      <c r="Y28" s="883"/>
      <c r="Z28" s="883"/>
      <c r="AA28" s="883">
        <v>20</v>
      </c>
      <c r="AB28" s="883"/>
      <c r="AC28" s="883"/>
      <c r="AD28" s="883"/>
      <c r="AE28" s="884"/>
      <c r="AF28" s="885">
        <v>20</v>
      </c>
      <c r="AG28" s="883"/>
      <c r="AH28" s="883"/>
      <c r="AI28" s="883"/>
      <c r="AJ28" s="886"/>
      <c r="AK28" s="887">
        <v>243</v>
      </c>
      <c r="AL28" s="878"/>
      <c r="AM28" s="878"/>
      <c r="AN28" s="878"/>
      <c r="AO28" s="878"/>
      <c r="AP28" s="878" t="s">
        <v>571</v>
      </c>
      <c r="AQ28" s="878"/>
      <c r="AR28" s="878"/>
      <c r="AS28" s="878"/>
      <c r="AT28" s="878"/>
      <c r="AU28" s="878" t="s">
        <v>571</v>
      </c>
      <c r="AV28" s="878"/>
      <c r="AW28" s="878"/>
      <c r="AX28" s="878"/>
      <c r="AY28" s="878"/>
      <c r="AZ28" s="879" t="s">
        <v>399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388</v>
      </c>
      <c r="C29" s="816"/>
      <c r="D29" s="816"/>
      <c r="E29" s="816"/>
      <c r="F29" s="816"/>
      <c r="G29" s="816"/>
      <c r="H29" s="816"/>
      <c r="I29" s="816"/>
      <c r="J29" s="816"/>
      <c r="K29" s="816"/>
      <c r="L29" s="816"/>
      <c r="M29" s="816"/>
      <c r="N29" s="816"/>
      <c r="O29" s="816"/>
      <c r="P29" s="817"/>
      <c r="Q29" s="818">
        <v>1907</v>
      </c>
      <c r="R29" s="819"/>
      <c r="S29" s="819"/>
      <c r="T29" s="819"/>
      <c r="U29" s="819"/>
      <c r="V29" s="819">
        <v>1809</v>
      </c>
      <c r="W29" s="819"/>
      <c r="X29" s="819"/>
      <c r="Y29" s="819"/>
      <c r="Z29" s="819"/>
      <c r="AA29" s="819">
        <v>98</v>
      </c>
      <c r="AB29" s="819"/>
      <c r="AC29" s="819"/>
      <c r="AD29" s="819"/>
      <c r="AE29" s="820"/>
      <c r="AF29" s="821">
        <v>98</v>
      </c>
      <c r="AG29" s="822"/>
      <c r="AH29" s="822"/>
      <c r="AI29" s="822"/>
      <c r="AJ29" s="823"/>
      <c r="AK29" s="890">
        <v>278</v>
      </c>
      <c r="AL29" s="891"/>
      <c r="AM29" s="891"/>
      <c r="AN29" s="891"/>
      <c r="AO29" s="891"/>
      <c r="AP29" s="891" t="s">
        <v>571</v>
      </c>
      <c r="AQ29" s="891"/>
      <c r="AR29" s="891"/>
      <c r="AS29" s="891"/>
      <c r="AT29" s="891"/>
      <c r="AU29" s="891" t="s">
        <v>572</v>
      </c>
      <c r="AV29" s="891"/>
      <c r="AW29" s="891"/>
      <c r="AX29" s="891"/>
      <c r="AY29" s="891"/>
      <c r="AZ29" s="891" t="s">
        <v>571</v>
      </c>
      <c r="BA29" s="891"/>
      <c r="BB29" s="891"/>
      <c r="BC29" s="891"/>
      <c r="BD29" s="891"/>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389</v>
      </c>
      <c r="C30" s="816"/>
      <c r="D30" s="816"/>
      <c r="E30" s="816"/>
      <c r="F30" s="816"/>
      <c r="G30" s="816"/>
      <c r="H30" s="816"/>
      <c r="I30" s="816"/>
      <c r="J30" s="816"/>
      <c r="K30" s="816"/>
      <c r="L30" s="816"/>
      <c r="M30" s="816"/>
      <c r="N30" s="816"/>
      <c r="O30" s="816"/>
      <c r="P30" s="817"/>
      <c r="Q30" s="818">
        <v>294</v>
      </c>
      <c r="R30" s="819"/>
      <c r="S30" s="819"/>
      <c r="T30" s="819"/>
      <c r="U30" s="819"/>
      <c r="V30" s="819">
        <v>287</v>
      </c>
      <c r="W30" s="819"/>
      <c r="X30" s="819"/>
      <c r="Y30" s="819"/>
      <c r="Z30" s="819"/>
      <c r="AA30" s="819">
        <v>6</v>
      </c>
      <c r="AB30" s="819"/>
      <c r="AC30" s="819"/>
      <c r="AD30" s="819"/>
      <c r="AE30" s="820"/>
      <c r="AF30" s="821">
        <v>6</v>
      </c>
      <c r="AG30" s="822"/>
      <c r="AH30" s="822"/>
      <c r="AI30" s="822"/>
      <c r="AJ30" s="823"/>
      <c r="AK30" s="890">
        <v>101</v>
      </c>
      <c r="AL30" s="891"/>
      <c r="AM30" s="891"/>
      <c r="AN30" s="891"/>
      <c r="AO30" s="891"/>
      <c r="AP30" s="891" t="s">
        <v>571</v>
      </c>
      <c r="AQ30" s="891"/>
      <c r="AR30" s="891"/>
      <c r="AS30" s="891"/>
      <c r="AT30" s="891"/>
      <c r="AU30" s="891" t="s">
        <v>572</v>
      </c>
      <c r="AV30" s="891"/>
      <c r="AW30" s="891"/>
      <c r="AX30" s="891"/>
      <c r="AY30" s="891"/>
      <c r="AZ30" s="891" t="s">
        <v>571</v>
      </c>
      <c r="BA30" s="891"/>
      <c r="BB30" s="891"/>
      <c r="BC30" s="891"/>
      <c r="BD30" s="891"/>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390</v>
      </c>
      <c r="C31" s="816"/>
      <c r="D31" s="816"/>
      <c r="E31" s="816"/>
      <c r="F31" s="816"/>
      <c r="G31" s="816"/>
      <c r="H31" s="816"/>
      <c r="I31" s="816"/>
      <c r="J31" s="816"/>
      <c r="K31" s="816"/>
      <c r="L31" s="816"/>
      <c r="M31" s="816"/>
      <c r="N31" s="816"/>
      <c r="O31" s="816"/>
      <c r="P31" s="817"/>
      <c r="Q31" s="818">
        <v>384</v>
      </c>
      <c r="R31" s="819"/>
      <c r="S31" s="819"/>
      <c r="T31" s="819"/>
      <c r="U31" s="819"/>
      <c r="V31" s="819">
        <v>384</v>
      </c>
      <c r="W31" s="819"/>
      <c r="X31" s="819"/>
      <c r="Y31" s="819"/>
      <c r="Z31" s="819"/>
      <c r="AA31" s="819" t="s">
        <v>571</v>
      </c>
      <c r="AB31" s="819"/>
      <c r="AC31" s="819"/>
      <c r="AD31" s="819"/>
      <c r="AE31" s="820"/>
      <c r="AF31" s="821" t="s">
        <v>391</v>
      </c>
      <c r="AG31" s="822"/>
      <c r="AH31" s="822"/>
      <c r="AI31" s="822"/>
      <c r="AJ31" s="823"/>
      <c r="AK31" s="890">
        <v>37</v>
      </c>
      <c r="AL31" s="891"/>
      <c r="AM31" s="891"/>
      <c r="AN31" s="891"/>
      <c r="AO31" s="891"/>
      <c r="AP31" s="891" t="s">
        <v>572</v>
      </c>
      <c r="AQ31" s="891"/>
      <c r="AR31" s="891"/>
      <c r="AS31" s="891"/>
      <c r="AT31" s="891"/>
      <c r="AU31" s="891" t="s">
        <v>572</v>
      </c>
      <c r="AV31" s="891"/>
      <c r="AW31" s="891"/>
      <c r="AX31" s="891"/>
      <c r="AY31" s="891"/>
      <c r="AZ31" s="891" t="s">
        <v>571</v>
      </c>
      <c r="BA31" s="891"/>
      <c r="BB31" s="891"/>
      <c r="BC31" s="891"/>
      <c r="BD31" s="891"/>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392</v>
      </c>
      <c r="C32" s="816"/>
      <c r="D32" s="816"/>
      <c r="E32" s="816"/>
      <c r="F32" s="816"/>
      <c r="G32" s="816"/>
      <c r="H32" s="816"/>
      <c r="I32" s="816"/>
      <c r="J32" s="816"/>
      <c r="K32" s="816"/>
      <c r="L32" s="816"/>
      <c r="M32" s="816"/>
      <c r="N32" s="816"/>
      <c r="O32" s="816"/>
      <c r="P32" s="817"/>
      <c r="Q32" s="818">
        <v>39</v>
      </c>
      <c r="R32" s="819"/>
      <c r="S32" s="819"/>
      <c r="T32" s="819"/>
      <c r="U32" s="819"/>
      <c r="V32" s="819">
        <v>35</v>
      </c>
      <c r="W32" s="819"/>
      <c r="X32" s="819"/>
      <c r="Y32" s="819"/>
      <c r="Z32" s="819"/>
      <c r="AA32" s="819">
        <v>4</v>
      </c>
      <c r="AB32" s="819"/>
      <c r="AC32" s="819"/>
      <c r="AD32" s="819"/>
      <c r="AE32" s="820"/>
      <c r="AF32" s="821">
        <v>4</v>
      </c>
      <c r="AG32" s="822"/>
      <c r="AH32" s="822"/>
      <c r="AI32" s="822"/>
      <c r="AJ32" s="823"/>
      <c r="AK32" s="890" t="s">
        <v>571</v>
      </c>
      <c r="AL32" s="891"/>
      <c r="AM32" s="891"/>
      <c r="AN32" s="891"/>
      <c r="AO32" s="891"/>
      <c r="AP32" s="891" t="s">
        <v>572</v>
      </c>
      <c r="AQ32" s="891"/>
      <c r="AR32" s="891"/>
      <c r="AS32" s="891"/>
      <c r="AT32" s="891"/>
      <c r="AU32" s="891" t="s">
        <v>572</v>
      </c>
      <c r="AV32" s="891"/>
      <c r="AW32" s="891"/>
      <c r="AX32" s="891"/>
      <c r="AY32" s="891"/>
      <c r="AZ32" s="891" t="s">
        <v>571</v>
      </c>
      <c r="BA32" s="891"/>
      <c r="BB32" s="891"/>
      <c r="BC32" s="891"/>
      <c r="BD32" s="891"/>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393</v>
      </c>
      <c r="C33" s="816"/>
      <c r="D33" s="816"/>
      <c r="E33" s="816"/>
      <c r="F33" s="816"/>
      <c r="G33" s="816"/>
      <c r="H33" s="816"/>
      <c r="I33" s="816"/>
      <c r="J33" s="816"/>
      <c r="K33" s="816"/>
      <c r="L33" s="816"/>
      <c r="M33" s="816"/>
      <c r="N33" s="816"/>
      <c r="O33" s="816"/>
      <c r="P33" s="817"/>
      <c r="Q33" s="818">
        <v>285</v>
      </c>
      <c r="R33" s="819"/>
      <c r="S33" s="819"/>
      <c r="T33" s="819"/>
      <c r="U33" s="819"/>
      <c r="V33" s="819">
        <v>283</v>
      </c>
      <c r="W33" s="819"/>
      <c r="X33" s="819"/>
      <c r="Y33" s="819"/>
      <c r="Z33" s="819"/>
      <c r="AA33" s="819">
        <v>2</v>
      </c>
      <c r="AB33" s="819"/>
      <c r="AC33" s="819"/>
      <c r="AD33" s="819"/>
      <c r="AE33" s="820"/>
      <c r="AF33" s="821">
        <v>353</v>
      </c>
      <c r="AG33" s="822"/>
      <c r="AH33" s="822"/>
      <c r="AI33" s="822"/>
      <c r="AJ33" s="823"/>
      <c r="AK33" s="890">
        <v>40</v>
      </c>
      <c r="AL33" s="891"/>
      <c r="AM33" s="891"/>
      <c r="AN33" s="891"/>
      <c r="AO33" s="891"/>
      <c r="AP33" s="891">
        <v>1529</v>
      </c>
      <c r="AQ33" s="891"/>
      <c r="AR33" s="891"/>
      <c r="AS33" s="891"/>
      <c r="AT33" s="891"/>
      <c r="AU33" s="891">
        <v>396</v>
      </c>
      <c r="AV33" s="891"/>
      <c r="AW33" s="891"/>
      <c r="AX33" s="891"/>
      <c r="AY33" s="891"/>
      <c r="AZ33" s="891" t="s">
        <v>571</v>
      </c>
      <c r="BA33" s="891"/>
      <c r="BB33" s="891"/>
      <c r="BC33" s="891"/>
      <c r="BD33" s="891"/>
      <c r="BE33" s="888" t="s">
        <v>394</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395</v>
      </c>
      <c r="C34" s="816"/>
      <c r="D34" s="816"/>
      <c r="E34" s="816"/>
      <c r="F34" s="816"/>
      <c r="G34" s="816"/>
      <c r="H34" s="816"/>
      <c r="I34" s="816"/>
      <c r="J34" s="816"/>
      <c r="K34" s="816"/>
      <c r="L34" s="816"/>
      <c r="M34" s="816"/>
      <c r="N34" s="816"/>
      <c r="O34" s="816"/>
      <c r="P34" s="817"/>
      <c r="Q34" s="818">
        <v>110</v>
      </c>
      <c r="R34" s="819"/>
      <c r="S34" s="819"/>
      <c r="T34" s="819"/>
      <c r="U34" s="819"/>
      <c r="V34" s="819">
        <v>93</v>
      </c>
      <c r="W34" s="819"/>
      <c r="X34" s="819"/>
      <c r="Y34" s="819"/>
      <c r="Z34" s="819"/>
      <c r="AA34" s="819">
        <v>17</v>
      </c>
      <c r="AB34" s="819"/>
      <c r="AC34" s="819"/>
      <c r="AD34" s="819"/>
      <c r="AE34" s="820"/>
      <c r="AF34" s="821">
        <v>17</v>
      </c>
      <c r="AG34" s="822"/>
      <c r="AH34" s="822"/>
      <c r="AI34" s="822"/>
      <c r="AJ34" s="823"/>
      <c r="AK34" s="890" t="s">
        <v>573</v>
      </c>
      <c r="AL34" s="891"/>
      <c r="AM34" s="891"/>
      <c r="AN34" s="891"/>
      <c r="AO34" s="891"/>
      <c r="AP34" s="891">
        <v>697</v>
      </c>
      <c r="AQ34" s="891"/>
      <c r="AR34" s="891"/>
      <c r="AS34" s="891"/>
      <c r="AT34" s="891"/>
      <c r="AU34" s="891" t="s">
        <v>571</v>
      </c>
      <c r="AV34" s="891"/>
      <c r="AW34" s="891"/>
      <c r="AX34" s="891"/>
      <c r="AY34" s="891"/>
      <c r="AZ34" s="891" t="s">
        <v>571</v>
      </c>
      <c r="BA34" s="891"/>
      <c r="BB34" s="891"/>
      <c r="BC34" s="891"/>
      <c r="BD34" s="891"/>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374</v>
      </c>
      <c r="B63" s="850" t="s">
        <v>398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499</v>
      </c>
      <c r="AG63" s="902"/>
      <c r="AH63" s="902"/>
      <c r="AI63" s="902"/>
      <c r="AJ63" s="903"/>
      <c r="AK63" s="904"/>
      <c r="AL63" s="899"/>
      <c r="AM63" s="899"/>
      <c r="AN63" s="899"/>
      <c r="AO63" s="899"/>
      <c r="AP63" s="902">
        <f>SUM(AP28:AT62)</f>
        <v>2226</v>
      </c>
      <c r="AQ63" s="902"/>
      <c r="AR63" s="902"/>
      <c r="AS63" s="902"/>
      <c r="AT63" s="902"/>
      <c r="AU63" s="902">
        <f>SUM(AU28:AY62)</f>
        <v>396</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381</v>
      </c>
      <c r="AB66" s="778"/>
      <c r="AC66" s="778"/>
      <c r="AD66" s="778"/>
      <c r="AE66" s="779"/>
      <c r="AF66" s="912" t="s">
        <v>404</v>
      </c>
      <c r="AG66" s="873"/>
      <c r="AH66" s="873"/>
      <c r="AI66" s="873"/>
      <c r="AJ66" s="913"/>
      <c r="AK66" s="777" t="s">
        <v>383</v>
      </c>
      <c r="AL66" s="801"/>
      <c r="AM66" s="801"/>
      <c r="AN66" s="801"/>
      <c r="AO66" s="802"/>
      <c r="AP66" s="777" t="s">
        <v>384</v>
      </c>
      <c r="AQ66" s="778"/>
      <c r="AR66" s="778"/>
      <c r="AS66" s="778"/>
      <c r="AT66" s="779"/>
      <c r="AU66" s="777" t="s">
        <v>405</v>
      </c>
      <c r="AV66" s="778"/>
      <c r="AW66" s="778"/>
      <c r="AX66" s="778"/>
      <c r="AY66" s="779"/>
      <c r="AZ66" s="777" t="s">
        <v>362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574</v>
      </c>
      <c r="C68" s="930"/>
      <c r="D68" s="930"/>
      <c r="E68" s="930"/>
      <c r="F68" s="930"/>
      <c r="G68" s="930"/>
      <c r="H68" s="930"/>
      <c r="I68" s="930"/>
      <c r="J68" s="930"/>
      <c r="K68" s="930"/>
      <c r="L68" s="930"/>
      <c r="M68" s="930"/>
      <c r="N68" s="930"/>
      <c r="O68" s="930"/>
      <c r="P68" s="931"/>
      <c r="Q68" s="932">
        <v>1243</v>
      </c>
      <c r="R68" s="926"/>
      <c r="S68" s="926"/>
      <c r="T68" s="926"/>
      <c r="U68" s="926"/>
      <c r="V68" s="926">
        <v>1243</v>
      </c>
      <c r="W68" s="926"/>
      <c r="X68" s="926"/>
      <c r="Y68" s="926"/>
      <c r="Z68" s="926"/>
      <c r="AA68" s="926" t="s">
        <v>571</v>
      </c>
      <c r="AB68" s="926"/>
      <c r="AC68" s="926"/>
      <c r="AD68" s="926"/>
      <c r="AE68" s="926"/>
      <c r="AF68" s="926" t="s">
        <v>571</v>
      </c>
      <c r="AG68" s="926"/>
      <c r="AH68" s="926"/>
      <c r="AI68" s="926"/>
      <c r="AJ68" s="926"/>
      <c r="AK68" s="926" t="s">
        <v>571</v>
      </c>
      <c r="AL68" s="926"/>
      <c r="AM68" s="926"/>
      <c r="AN68" s="926"/>
      <c r="AO68" s="926"/>
      <c r="AP68" s="926">
        <v>826</v>
      </c>
      <c r="AQ68" s="926"/>
      <c r="AR68" s="926"/>
      <c r="AS68" s="926"/>
      <c r="AT68" s="926"/>
      <c r="AU68" s="926">
        <v>76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575</v>
      </c>
      <c r="C69" s="934"/>
      <c r="D69" s="934"/>
      <c r="E69" s="934"/>
      <c r="F69" s="934"/>
      <c r="G69" s="934"/>
      <c r="H69" s="934"/>
      <c r="I69" s="934"/>
      <c r="J69" s="934"/>
      <c r="K69" s="934"/>
      <c r="L69" s="934"/>
      <c r="M69" s="934"/>
      <c r="N69" s="934"/>
      <c r="O69" s="934"/>
      <c r="P69" s="935"/>
      <c r="Q69" s="936">
        <v>12</v>
      </c>
      <c r="R69" s="891"/>
      <c r="S69" s="891"/>
      <c r="T69" s="891"/>
      <c r="U69" s="891"/>
      <c r="V69" s="891">
        <v>5</v>
      </c>
      <c r="W69" s="891"/>
      <c r="X69" s="891"/>
      <c r="Y69" s="891"/>
      <c r="Z69" s="891"/>
      <c r="AA69" s="891">
        <v>6</v>
      </c>
      <c r="AB69" s="891"/>
      <c r="AC69" s="891"/>
      <c r="AD69" s="891"/>
      <c r="AE69" s="891"/>
      <c r="AF69" s="891">
        <v>6</v>
      </c>
      <c r="AG69" s="891"/>
      <c r="AH69" s="891"/>
      <c r="AI69" s="891"/>
      <c r="AJ69" s="891"/>
      <c r="AK69" s="891" t="s">
        <v>584</v>
      </c>
      <c r="AL69" s="891"/>
      <c r="AM69" s="891"/>
      <c r="AN69" s="891"/>
      <c r="AO69" s="891"/>
      <c r="AP69" s="891" t="s">
        <v>571</v>
      </c>
      <c r="AQ69" s="891"/>
      <c r="AR69" s="891"/>
      <c r="AS69" s="891"/>
      <c r="AT69" s="891"/>
      <c r="AU69" s="891" t="s">
        <v>571</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576</v>
      </c>
      <c r="C70" s="934"/>
      <c r="D70" s="934"/>
      <c r="E70" s="934"/>
      <c r="F70" s="934"/>
      <c r="G70" s="934"/>
      <c r="H70" s="934"/>
      <c r="I70" s="934"/>
      <c r="J70" s="934"/>
      <c r="K70" s="934"/>
      <c r="L70" s="934"/>
      <c r="M70" s="934"/>
      <c r="N70" s="934"/>
      <c r="O70" s="934"/>
      <c r="P70" s="935"/>
      <c r="Q70" s="936">
        <v>44</v>
      </c>
      <c r="R70" s="891"/>
      <c r="S70" s="891"/>
      <c r="T70" s="891"/>
      <c r="U70" s="891"/>
      <c r="V70" s="891">
        <v>44</v>
      </c>
      <c r="W70" s="891"/>
      <c r="X70" s="891"/>
      <c r="Y70" s="891"/>
      <c r="Z70" s="891"/>
      <c r="AA70" s="891" t="s">
        <v>571</v>
      </c>
      <c r="AB70" s="891"/>
      <c r="AC70" s="891"/>
      <c r="AD70" s="891"/>
      <c r="AE70" s="891"/>
      <c r="AF70" s="891" t="s">
        <v>571</v>
      </c>
      <c r="AG70" s="891"/>
      <c r="AH70" s="891"/>
      <c r="AI70" s="891"/>
      <c r="AJ70" s="891"/>
      <c r="AK70" s="891" t="s">
        <v>584</v>
      </c>
      <c r="AL70" s="891"/>
      <c r="AM70" s="891"/>
      <c r="AN70" s="891"/>
      <c r="AO70" s="891"/>
      <c r="AP70" s="891" t="s">
        <v>571</v>
      </c>
      <c r="AQ70" s="891"/>
      <c r="AR70" s="891"/>
      <c r="AS70" s="891"/>
      <c r="AT70" s="891"/>
      <c r="AU70" s="891" t="s">
        <v>571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581</v>
      </c>
      <c r="C71" s="934"/>
      <c r="D71" s="934"/>
      <c r="E71" s="934"/>
      <c r="F71" s="934"/>
      <c r="G71" s="934"/>
      <c r="H71" s="934"/>
      <c r="I71" s="934"/>
      <c r="J71" s="934"/>
      <c r="K71" s="934"/>
      <c r="L71" s="934"/>
      <c r="M71" s="934"/>
      <c r="N71" s="934"/>
      <c r="O71" s="934"/>
      <c r="P71" s="935"/>
      <c r="Q71" s="936">
        <v>148</v>
      </c>
      <c r="R71" s="891"/>
      <c r="S71" s="891"/>
      <c r="T71" s="891"/>
      <c r="U71" s="891"/>
      <c r="V71" s="891">
        <v>140</v>
      </c>
      <c r="W71" s="891"/>
      <c r="X71" s="891"/>
      <c r="Y71" s="891"/>
      <c r="Z71" s="891"/>
      <c r="AA71" s="891">
        <v>9</v>
      </c>
      <c r="AB71" s="891"/>
      <c r="AC71" s="891"/>
      <c r="AD71" s="891"/>
      <c r="AE71" s="891"/>
      <c r="AF71" s="891">
        <v>9</v>
      </c>
      <c r="AG71" s="891"/>
      <c r="AH71" s="891"/>
      <c r="AI71" s="891"/>
      <c r="AJ71" s="891"/>
      <c r="AK71" s="891" t="s">
        <v>584</v>
      </c>
      <c r="AL71" s="891"/>
      <c r="AM71" s="891"/>
      <c r="AN71" s="891"/>
      <c r="AO71" s="891"/>
      <c r="AP71" s="891" t="s">
        <v>571</v>
      </c>
      <c r="AQ71" s="891"/>
      <c r="AR71" s="891"/>
      <c r="AS71" s="891"/>
      <c r="AT71" s="891"/>
      <c r="AU71" s="891" t="s">
        <v>571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4961</v>
      </c>
      <c r="R72" s="891"/>
      <c r="S72" s="891"/>
      <c r="T72" s="891"/>
      <c r="U72" s="891"/>
      <c r="V72" s="891">
        <v>4165</v>
      </c>
      <c r="W72" s="891"/>
      <c r="X72" s="891"/>
      <c r="Y72" s="891"/>
      <c r="Z72" s="891"/>
      <c r="AA72" s="891">
        <v>796</v>
      </c>
      <c r="AB72" s="891"/>
      <c r="AC72" s="891"/>
      <c r="AD72" s="891"/>
      <c r="AE72" s="891"/>
      <c r="AF72" s="891">
        <v>796</v>
      </c>
      <c r="AG72" s="891"/>
      <c r="AH72" s="891"/>
      <c r="AI72" s="891"/>
      <c r="AJ72" s="891"/>
      <c r="AK72" s="891">
        <v>51</v>
      </c>
      <c r="AL72" s="891"/>
      <c r="AM72" s="891"/>
      <c r="AN72" s="891"/>
      <c r="AO72" s="891"/>
      <c r="AP72" s="891" t="s">
        <v>571</v>
      </c>
      <c r="AQ72" s="891"/>
      <c r="AR72" s="891"/>
      <c r="AS72" s="891"/>
      <c r="AT72" s="891"/>
      <c r="AU72" s="891" t="s">
        <v>571</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v>12</v>
      </c>
      <c r="R73" s="891"/>
      <c r="S73" s="891"/>
      <c r="T73" s="891"/>
      <c r="U73" s="891"/>
      <c r="V73" s="891">
        <v>12</v>
      </c>
      <c r="W73" s="891"/>
      <c r="X73" s="891"/>
      <c r="Y73" s="891"/>
      <c r="Z73" s="891"/>
      <c r="AA73" s="891" t="s">
        <v>584</v>
      </c>
      <c r="AB73" s="891"/>
      <c r="AC73" s="891"/>
      <c r="AD73" s="891"/>
      <c r="AE73" s="891"/>
      <c r="AF73" s="891" t="s">
        <v>584</v>
      </c>
      <c r="AG73" s="891"/>
      <c r="AH73" s="891"/>
      <c r="AI73" s="891"/>
      <c r="AJ73" s="891"/>
      <c r="AK73" s="891" t="s">
        <v>571</v>
      </c>
      <c r="AL73" s="891"/>
      <c r="AM73" s="891"/>
      <c r="AN73" s="891"/>
      <c r="AO73" s="891"/>
      <c r="AP73" s="891" t="s">
        <v>572</v>
      </c>
      <c r="AQ73" s="891"/>
      <c r="AR73" s="891"/>
      <c r="AS73" s="891"/>
      <c r="AT73" s="891"/>
      <c r="AU73" s="891" t="s">
        <v>571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579</v>
      </c>
      <c r="C74" s="934"/>
      <c r="D74" s="934"/>
      <c r="E74" s="934"/>
      <c r="F74" s="934"/>
      <c r="G74" s="934"/>
      <c r="H74" s="934"/>
      <c r="I74" s="934"/>
      <c r="J74" s="934"/>
      <c r="K74" s="934"/>
      <c r="L74" s="934"/>
      <c r="M74" s="934"/>
      <c r="N74" s="934"/>
      <c r="O74" s="934"/>
      <c r="P74" s="935"/>
      <c r="Q74" s="936">
        <v>57</v>
      </c>
      <c r="R74" s="891"/>
      <c r="S74" s="891"/>
      <c r="T74" s="891"/>
      <c r="U74" s="891"/>
      <c r="V74" s="891">
        <v>52</v>
      </c>
      <c r="W74" s="891"/>
      <c r="X74" s="891"/>
      <c r="Y74" s="891"/>
      <c r="Z74" s="891"/>
      <c r="AA74" s="891">
        <v>5</v>
      </c>
      <c r="AB74" s="891"/>
      <c r="AC74" s="891"/>
      <c r="AD74" s="891"/>
      <c r="AE74" s="891"/>
      <c r="AF74" s="891">
        <v>5</v>
      </c>
      <c r="AG74" s="891"/>
      <c r="AH74" s="891"/>
      <c r="AI74" s="891"/>
      <c r="AJ74" s="891"/>
      <c r="AK74" s="891" t="s">
        <v>571</v>
      </c>
      <c r="AL74" s="891"/>
      <c r="AM74" s="891"/>
      <c r="AN74" s="891"/>
      <c r="AO74" s="891"/>
      <c r="AP74" s="891" t="s">
        <v>571</v>
      </c>
      <c r="AQ74" s="891"/>
      <c r="AR74" s="891"/>
      <c r="AS74" s="891"/>
      <c r="AT74" s="891"/>
      <c r="AU74" s="891" t="s">
        <v>571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580</v>
      </c>
      <c r="C75" s="934"/>
      <c r="D75" s="934"/>
      <c r="E75" s="934"/>
      <c r="F75" s="934"/>
      <c r="G75" s="934"/>
      <c r="H75" s="934"/>
      <c r="I75" s="934"/>
      <c r="J75" s="934"/>
      <c r="K75" s="934"/>
      <c r="L75" s="934"/>
      <c r="M75" s="934"/>
      <c r="N75" s="934"/>
      <c r="O75" s="934"/>
      <c r="P75" s="935"/>
      <c r="Q75" s="939">
        <v>146276</v>
      </c>
      <c r="R75" s="940"/>
      <c r="S75" s="940"/>
      <c r="T75" s="940"/>
      <c r="U75" s="890"/>
      <c r="V75" s="941">
        <v>142795</v>
      </c>
      <c r="W75" s="940"/>
      <c r="X75" s="940"/>
      <c r="Y75" s="940"/>
      <c r="Z75" s="890"/>
      <c r="AA75" s="941">
        <v>3481</v>
      </c>
      <c r="AB75" s="940"/>
      <c r="AC75" s="940"/>
      <c r="AD75" s="940"/>
      <c r="AE75" s="890"/>
      <c r="AF75" s="941">
        <v>3481</v>
      </c>
      <c r="AG75" s="940"/>
      <c r="AH75" s="940"/>
      <c r="AI75" s="940"/>
      <c r="AJ75" s="890"/>
      <c r="AK75" s="941" t="s">
        <v>572</v>
      </c>
      <c r="AL75" s="940"/>
      <c r="AM75" s="940"/>
      <c r="AN75" s="940"/>
      <c r="AO75" s="890"/>
      <c r="AP75" s="941" t="s">
        <v>572</v>
      </c>
      <c r="AQ75" s="940"/>
      <c r="AR75" s="940"/>
      <c r="AS75" s="940"/>
      <c r="AT75" s="890"/>
      <c r="AU75" s="941" t="s">
        <v>571</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374</v>
      </c>
      <c r="B88" s="850" t="s">
        <v>406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4297</v>
      </c>
      <c r="AG88" s="902"/>
      <c r="AH88" s="902"/>
      <c r="AI88" s="902"/>
      <c r="AJ88" s="902"/>
      <c r="AK88" s="899"/>
      <c r="AL88" s="899"/>
      <c r="AM88" s="899"/>
      <c r="AN88" s="899"/>
      <c r="AO88" s="899"/>
      <c r="AP88" s="902">
        <f>SUM(AP68:AT87)</f>
        <v>826</v>
      </c>
      <c r="AQ88" s="902"/>
      <c r="AR88" s="902"/>
      <c r="AS88" s="902"/>
      <c r="AT88" s="902"/>
      <c r="AU88" s="902">
        <f>SUM(AU68:AY87)</f>
        <v>76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374</v>
      </c>
      <c r="BR102" s="850" t="s">
        <v>407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121</v>
      </c>
      <c r="CS102" s="910"/>
      <c r="CT102" s="910"/>
      <c r="CU102" s="910"/>
      <c r="CV102" s="953"/>
      <c r="CW102" s="952">
        <f t="shared" ref="CW102" si="0">SUM(CW7:DA88)</f>
        <v>0</v>
      </c>
      <c r="CX102" s="910"/>
      <c r="CY102" s="910"/>
      <c r="CZ102" s="910"/>
      <c r="DA102" s="953"/>
      <c r="DB102" s="952">
        <f t="shared" ref="DB102" si="1">SUM(DB7:DF88)</f>
        <v>188</v>
      </c>
      <c r="DC102" s="910"/>
      <c r="DD102" s="910"/>
      <c r="DE102" s="910"/>
      <c r="DF102" s="953"/>
      <c r="DG102" s="952">
        <f t="shared" ref="DG102" si="2">SUM(DG7:DK88)</f>
        <v>0</v>
      </c>
      <c r="DH102" s="910"/>
      <c r="DI102" s="910"/>
      <c r="DJ102" s="910"/>
      <c r="DK102" s="953"/>
      <c r="DL102" s="952">
        <f t="shared" ref="DL102" si="3">SUM(DL7:DP88)</f>
        <v>0</v>
      </c>
      <c r="DM102" s="910"/>
      <c r="DN102" s="910"/>
      <c r="DO102" s="910"/>
      <c r="DP102" s="953"/>
      <c r="DQ102" s="952">
        <f t="shared" ref="DQ102" si="4">SUM(DQ7:DU88)</f>
        <v>0</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415</v>
      </c>
      <c r="AB109" s="955"/>
      <c r="AC109" s="955"/>
      <c r="AD109" s="955"/>
      <c r="AE109" s="956"/>
      <c r="AF109" s="954" t="s">
        <v>294</v>
      </c>
      <c r="AG109" s="955"/>
      <c r="AH109" s="955"/>
      <c r="AI109" s="955"/>
      <c r="AJ109" s="956"/>
      <c r="AK109" s="954" t="s">
        <v>293</v>
      </c>
      <c r="AL109" s="955"/>
      <c r="AM109" s="955"/>
      <c r="AN109" s="955"/>
      <c r="AO109" s="956"/>
      <c r="AP109" s="954" t="s">
        <v>416</v>
      </c>
      <c r="AQ109" s="955"/>
      <c r="AR109" s="955"/>
      <c r="AS109" s="955"/>
      <c r="AT109" s="957"/>
      <c r="AU109" s="974" t="s">
        <v>414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415</v>
      </c>
      <c r="BR109" s="955"/>
      <c r="BS109" s="955"/>
      <c r="BT109" s="955"/>
      <c r="BU109" s="956"/>
      <c r="BV109" s="954" t="s">
        <v>294</v>
      </c>
      <c r="BW109" s="955"/>
      <c r="BX109" s="955"/>
      <c r="BY109" s="955"/>
      <c r="BZ109" s="956"/>
      <c r="CA109" s="954" t="s">
        <v>293</v>
      </c>
      <c r="CB109" s="955"/>
      <c r="CC109" s="955"/>
      <c r="CD109" s="955"/>
      <c r="CE109" s="956"/>
      <c r="CF109" s="975" t="s">
        <v>416</v>
      </c>
      <c r="CG109" s="975"/>
      <c r="CH109" s="975"/>
      <c r="CI109" s="975"/>
      <c r="CJ109" s="975"/>
      <c r="CK109" s="954" t="s">
        <v>417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415</v>
      </c>
      <c r="DH109" s="955"/>
      <c r="DI109" s="955"/>
      <c r="DJ109" s="955"/>
      <c r="DK109" s="956"/>
      <c r="DL109" s="954" t="s">
        <v>294</v>
      </c>
      <c r="DM109" s="955"/>
      <c r="DN109" s="955"/>
      <c r="DO109" s="955"/>
      <c r="DP109" s="956"/>
      <c r="DQ109" s="954" t="s">
        <v>293</v>
      </c>
      <c r="DR109" s="955"/>
      <c r="DS109" s="955"/>
      <c r="DT109" s="955"/>
      <c r="DU109" s="956"/>
      <c r="DV109" s="954" t="s">
        <v>416</v>
      </c>
      <c r="DW109" s="955"/>
      <c r="DX109" s="955"/>
      <c r="DY109" s="955"/>
      <c r="DZ109" s="957"/>
    </row>
    <row r="110" spans="1:131" s="226" customFormat="1" ht="26.25" customHeight="1">
      <c r="A110" s="958" t="s">
        <v>418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1663949</v>
      </c>
      <c r="AB110" s="962"/>
      <c r="AC110" s="962"/>
      <c r="AD110" s="962"/>
      <c r="AE110" s="963"/>
      <c r="AF110" s="964">
        <v>1660960</v>
      </c>
      <c r="AG110" s="962"/>
      <c r="AH110" s="962"/>
      <c r="AI110" s="962"/>
      <c r="AJ110" s="963"/>
      <c r="AK110" s="964">
        <v>1633193</v>
      </c>
      <c r="AL110" s="962"/>
      <c r="AM110" s="962"/>
      <c r="AN110" s="962"/>
      <c r="AO110" s="963"/>
      <c r="AP110" s="965">
        <v>37.5</v>
      </c>
      <c r="AQ110" s="966"/>
      <c r="AR110" s="966"/>
      <c r="AS110" s="966"/>
      <c r="AT110" s="967"/>
      <c r="AU110" s="968" t="s">
        <v>66</v>
      </c>
      <c r="AV110" s="969"/>
      <c r="AW110" s="969"/>
      <c r="AX110" s="969"/>
      <c r="AY110" s="969"/>
      <c r="AZ110" s="1010" t="s">
        <v>419</v>
      </c>
      <c r="BA110" s="959"/>
      <c r="BB110" s="959"/>
      <c r="BC110" s="959"/>
      <c r="BD110" s="959"/>
      <c r="BE110" s="959"/>
      <c r="BF110" s="959"/>
      <c r="BG110" s="959"/>
      <c r="BH110" s="959"/>
      <c r="BI110" s="959"/>
      <c r="BJ110" s="959"/>
      <c r="BK110" s="959"/>
      <c r="BL110" s="959"/>
      <c r="BM110" s="959"/>
      <c r="BN110" s="959"/>
      <c r="BO110" s="959"/>
      <c r="BP110" s="960"/>
      <c r="BQ110" s="996">
        <v>15032858</v>
      </c>
      <c r="BR110" s="997"/>
      <c r="BS110" s="997"/>
      <c r="BT110" s="997"/>
      <c r="BU110" s="997"/>
      <c r="BV110" s="997">
        <v>15636348</v>
      </c>
      <c r="BW110" s="997"/>
      <c r="BX110" s="997"/>
      <c r="BY110" s="997"/>
      <c r="BZ110" s="997"/>
      <c r="CA110" s="997">
        <v>16020995</v>
      </c>
      <c r="CB110" s="997"/>
      <c r="CC110" s="997"/>
      <c r="CD110" s="997"/>
      <c r="CE110" s="997"/>
      <c r="CF110" s="1011">
        <v>368.1</v>
      </c>
      <c r="CG110" s="1012"/>
      <c r="CH110" s="1012"/>
      <c r="CI110" s="1012"/>
      <c r="CJ110" s="1012"/>
      <c r="CK110" s="1013" t="s">
        <v>420</v>
      </c>
      <c r="CL110" s="1014"/>
      <c r="CM110" s="993" t="s">
        <v>421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422</v>
      </c>
      <c r="DH110" s="997"/>
      <c r="DI110" s="997"/>
      <c r="DJ110" s="997"/>
      <c r="DK110" s="997"/>
      <c r="DL110" s="997" t="s">
        <v>422</v>
      </c>
      <c r="DM110" s="997"/>
      <c r="DN110" s="997"/>
      <c r="DO110" s="997"/>
      <c r="DP110" s="997"/>
      <c r="DQ110" s="997" t="s">
        <v>422</v>
      </c>
      <c r="DR110" s="997"/>
      <c r="DS110" s="997"/>
      <c r="DT110" s="997"/>
      <c r="DU110" s="997"/>
      <c r="DV110" s="998" t="s">
        <v>422</v>
      </c>
      <c r="DW110" s="998"/>
      <c r="DX110" s="998"/>
      <c r="DY110" s="998"/>
      <c r="DZ110" s="999"/>
    </row>
    <row r="111" spans="1:131" s="226" customFormat="1" ht="26.25" customHeight="1">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422</v>
      </c>
      <c r="AB111" s="1004"/>
      <c r="AC111" s="1004"/>
      <c r="AD111" s="1004"/>
      <c r="AE111" s="1005"/>
      <c r="AF111" s="1006" t="s">
        <v>422</v>
      </c>
      <c r="AG111" s="1004"/>
      <c r="AH111" s="1004"/>
      <c r="AI111" s="1004"/>
      <c r="AJ111" s="1005"/>
      <c r="AK111" s="1006" t="s">
        <v>422</v>
      </c>
      <c r="AL111" s="1004"/>
      <c r="AM111" s="1004"/>
      <c r="AN111" s="1004"/>
      <c r="AO111" s="1005"/>
      <c r="AP111" s="1007" t="s">
        <v>424</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426</v>
      </c>
      <c r="BR111" s="990"/>
      <c r="BS111" s="990"/>
      <c r="BT111" s="990"/>
      <c r="BU111" s="990"/>
      <c r="BV111" s="990" t="s">
        <v>426</v>
      </c>
      <c r="BW111" s="990"/>
      <c r="BX111" s="990"/>
      <c r="BY111" s="990"/>
      <c r="BZ111" s="990"/>
      <c r="CA111" s="990" t="s">
        <v>426</v>
      </c>
      <c r="CB111" s="990"/>
      <c r="CC111" s="990"/>
      <c r="CD111" s="990"/>
      <c r="CE111" s="990"/>
      <c r="CF111" s="984" t="s">
        <v>426</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426</v>
      </c>
      <c r="DH111" s="990"/>
      <c r="DI111" s="990"/>
      <c r="DJ111" s="990"/>
      <c r="DK111" s="990"/>
      <c r="DL111" s="990" t="s">
        <v>426</v>
      </c>
      <c r="DM111" s="990"/>
      <c r="DN111" s="990"/>
      <c r="DO111" s="990"/>
      <c r="DP111" s="990"/>
      <c r="DQ111" s="990" t="s">
        <v>426</v>
      </c>
      <c r="DR111" s="990"/>
      <c r="DS111" s="990"/>
      <c r="DT111" s="990"/>
      <c r="DU111" s="990"/>
      <c r="DV111" s="991" t="s">
        <v>426</v>
      </c>
      <c r="DW111" s="991"/>
      <c r="DX111" s="991"/>
      <c r="DY111" s="991"/>
      <c r="DZ111" s="992"/>
    </row>
    <row r="112" spans="1:131" s="226" customFormat="1" ht="26.25" customHeight="1">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120</v>
      </c>
      <c r="AB112" s="1029"/>
      <c r="AC112" s="1029"/>
      <c r="AD112" s="1029"/>
      <c r="AE112" s="1030"/>
      <c r="AF112" s="1031" t="s">
        <v>120</v>
      </c>
      <c r="AG112" s="1029"/>
      <c r="AH112" s="1029"/>
      <c r="AI112" s="1029"/>
      <c r="AJ112" s="1030"/>
      <c r="AK112" s="1031" t="s">
        <v>120</v>
      </c>
      <c r="AL112" s="1029"/>
      <c r="AM112" s="1029"/>
      <c r="AN112" s="1029"/>
      <c r="AO112" s="1030"/>
      <c r="AP112" s="1032" t="s">
        <v>120</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221362</v>
      </c>
      <c r="BR112" s="990"/>
      <c r="BS112" s="990"/>
      <c r="BT112" s="990"/>
      <c r="BU112" s="990"/>
      <c r="BV112" s="990">
        <v>280573</v>
      </c>
      <c r="BW112" s="990"/>
      <c r="BX112" s="990"/>
      <c r="BY112" s="990"/>
      <c r="BZ112" s="990"/>
      <c r="CA112" s="990">
        <v>395959</v>
      </c>
      <c r="CB112" s="990"/>
      <c r="CC112" s="990"/>
      <c r="CD112" s="990"/>
      <c r="CE112" s="990"/>
      <c r="CF112" s="984">
        <v>9.1</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120</v>
      </c>
      <c r="DM112" s="990"/>
      <c r="DN112" s="990"/>
      <c r="DO112" s="990"/>
      <c r="DP112" s="990"/>
      <c r="DQ112" s="990" t="s">
        <v>120</v>
      </c>
      <c r="DR112" s="990"/>
      <c r="DS112" s="990"/>
      <c r="DT112" s="990"/>
      <c r="DU112" s="990"/>
      <c r="DV112" s="991" t="s">
        <v>120</v>
      </c>
      <c r="DW112" s="991"/>
      <c r="DX112" s="991"/>
      <c r="DY112" s="991"/>
      <c r="DZ112" s="992"/>
    </row>
    <row r="113" spans="1:130" s="226" customFormat="1" ht="26.25" customHeight="1">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24003</v>
      </c>
      <c r="AB113" s="1004"/>
      <c r="AC113" s="1004"/>
      <c r="AD113" s="1004"/>
      <c r="AE113" s="1005"/>
      <c r="AF113" s="1006">
        <v>29412</v>
      </c>
      <c r="AG113" s="1004"/>
      <c r="AH113" s="1004"/>
      <c r="AI113" s="1004"/>
      <c r="AJ113" s="1005"/>
      <c r="AK113" s="1006">
        <v>32976</v>
      </c>
      <c r="AL113" s="1004"/>
      <c r="AM113" s="1004"/>
      <c r="AN113" s="1004"/>
      <c r="AO113" s="1005"/>
      <c r="AP113" s="1007">
        <v>0.8</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181945</v>
      </c>
      <c r="BR113" s="990"/>
      <c r="BS113" s="990"/>
      <c r="BT113" s="990"/>
      <c r="BU113" s="990"/>
      <c r="BV113" s="990">
        <v>109069</v>
      </c>
      <c r="BW113" s="990"/>
      <c r="BX113" s="990"/>
      <c r="BY113" s="990"/>
      <c r="BZ113" s="990"/>
      <c r="CA113" s="990">
        <v>75556</v>
      </c>
      <c r="CB113" s="990"/>
      <c r="CC113" s="990"/>
      <c r="CD113" s="990"/>
      <c r="CE113" s="990"/>
      <c r="CF113" s="984">
        <v>1.7</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120</v>
      </c>
      <c r="DM113" s="1029"/>
      <c r="DN113" s="1029"/>
      <c r="DO113" s="1029"/>
      <c r="DP113" s="1030"/>
      <c r="DQ113" s="1031" t="s">
        <v>120</v>
      </c>
      <c r="DR113" s="1029"/>
      <c r="DS113" s="1029"/>
      <c r="DT113" s="1029"/>
      <c r="DU113" s="1030"/>
      <c r="DV113" s="1032" t="s">
        <v>120</v>
      </c>
      <c r="DW113" s="1033"/>
      <c r="DX113" s="1033"/>
      <c r="DY113" s="1033"/>
      <c r="DZ113" s="1034"/>
    </row>
    <row r="114" spans="1:130" s="226" customFormat="1" ht="26.25" customHeight="1">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70985</v>
      </c>
      <c r="AB114" s="1029"/>
      <c r="AC114" s="1029"/>
      <c r="AD114" s="1029"/>
      <c r="AE114" s="1030"/>
      <c r="AF114" s="1031">
        <v>61684</v>
      </c>
      <c r="AG114" s="1029"/>
      <c r="AH114" s="1029"/>
      <c r="AI114" s="1029"/>
      <c r="AJ114" s="1030"/>
      <c r="AK114" s="1031">
        <v>41976</v>
      </c>
      <c r="AL114" s="1029"/>
      <c r="AM114" s="1029"/>
      <c r="AN114" s="1029"/>
      <c r="AO114" s="1030"/>
      <c r="AP114" s="1032">
        <v>1</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1602206</v>
      </c>
      <c r="BR114" s="990"/>
      <c r="BS114" s="990"/>
      <c r="BT114" s="990"/>
      <c r="BU114" s="990"/>
      <c r="BV114" s="990">
        <v>1504064</v>
      </c>
      <c r="BW114" s="990"/>
      <c r="BX114" s="990"/>
      <c r="BY114" s="990"/>
      <c r="BZ114" s="990"/>
      <c r="CA114" s="990">
        <v>1363919</v>
      </c>
      <c r="CB114" s="990"/>
      <c r="CC114" s="990"/>
      <c r="CD114" s="990"/>
      <c r="CE114" s="990"/>
      <c r="CF114" s="984">
        <v>31.3</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120</v>
      </c>
      <c r="DM114" s="1029"/>
      <c r="DN114" s="1029"/>
      <c r="DO114" s="1029"/>
      <c r="DP114" s="1030"/>
      <c r="DQ114" s="1031" t="s">
        <v>120</v>
      </c>
      <c r="DR114" s="1029"/>
      <c r="DS114" s="1029"/>
      <c r="DT114" s="1029"/>
      <c r="DU114" s="1030"/>
      <c r="DV114" s="1032" t="s">
        <v>120</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120</v>
      </c>
      <c r="AB115" s="1004"/>
      <c r="AC115" s="1004"/>
      <c r="AD115" s="1004"/>
      <c r="AE115" s="1005"/>
      <c r="AF115" s="1006" t="s">
        <v>120</v>
      </c>
      <c r="AG115" s="1004"/>
      <c r="AH115" s="1004"/>
      <c r="AI115" s="1004"/>
      <c r="AJ115" s="1005"/>
      <c r="AK115" s="1006" t="s">
        <v>120</v>
      </c>
      <c r="AL115" s="1004"/>
      <c r="AM115" s="1004"/>
      <c r="AN115" s="1004"/>
      <c r="AO115" s="1005"/>
      <c r="AP115" s="1007" t="s">
        <v>120</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120</v>
      </c>
      <c r="BW115" s="990"/>
      <c r="BX115" s="990"/>
      <c r="BY115" s="990"/>
      <c r="BZ115" s="990"/>
      <c r="CA115" s="990" t="s">
        <v>120</v>
      </c>
      <c r="CB115" s="990"/>
      <c r="CC115" s="990"/>
      <c r="CD115" s="990"/>
      <c r="CE115" s="990"/>
      <c r="CF115" s="984" t="s">
        <v>120</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120</v>
      </c>
      <c r="DH115" s="1029"/>
      <c r="DI115" s="1029"/>
      <c r="DJ115" s="1029"/>
      <c r="DK115" s="1030"/>
      <c r="DL115" s="1031" t="s">
        <v>120</v>
      </c>
      <c r="DM115" s="1029"/>
      <c r="DN115" s="1029"/>
      <c r="DO115" s="1029"/>
      <c r="DP115" s="1030"/>
      <c r="DQ115" s="1031" t="s">
        <v>120</v>
      </c>
      <c r="DR115" s="1029"/>
      <c r="DS115" s="1029"/>
      <c r="DT115" s="1029"/>
      <c r="DU115" s="1030"/>
      <c r="DV115" s="1032" t="s">
        <v>120</v>
      </c>
      <c r="DW115" s="1033"/>
      <c r="DX115" s="1033"/>
      <c r="DY115" s="1033"/>
      <c r="DZ115" s="1034"/>
    </row>
    <row r="116" spans="1:130" s="226" customFormat="1" ht="26.25" customHeight="1">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284</v>
      </c>
      <c r="AB116" s="1029"/>
      <c r="AC116" s="1029"/>
      <c r="AD116" s="1029"/>
      <c r="AE116" s="1030"/>
      <c r="AF116" s="1031">
        <v>817</v>
      </c>
      <c r="AG116" s="1029"/>
      <c r="AH116" s="1029"/>
      <c r="AI116" s="1029"/>
      <c r="AJ116" s="1030"/>
      <c r="AK116" s="1031">
        <v>284</v>
      </c>
      <c r="AL116" s="1029"/>
      <c r="AM116" s="1029"/>
      <c r="AN116" s="1029"/>
      <c r="AO116" s="1030"/>
      <c r="AP116" s="1032">
        <v>0</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120</v>
      </c>
      <c r="CB116" s="990"/>
      <c r="CC116" s="990"/>
      <c r="CD116" s="990"/>
      <c r="CE116" s="990"/>
      <c r="CF116" s="984" t="s">
        <v>120</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120</v>
      </c>
      <c r="DH116" s="1029"/>
      <c r="DI116" s="1029"/>
      <c r="DJ116" s="1029"/>
      <c r="DK116" s="1030"/>
      <c r="DL116" s="1031" t="s">
        <v>120</v>
      </c>
      <c r="DM116" s="1029"/>
      <c r="DN116" s="1029"/>
      <c r="DO116" s="1029"/>
      <c r="DP116" s="1030"/>
      <c r="DQ116" s="1031" t="s">
        <v>120</v>
      </c>
      <c r="DR116" s="1029"/>
      <c r="DS116" s="1029"/>
      <c r="DT116" s="1029"/>
      <c r="DU116" s="1030"/>
      <c r="DV116" s="1032" t="s">
        <v>120</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1759221</v>
      </c>
      <c r="AB117" s="1047"/>
      <c r="AC117" s="1047"/>
      <c r="AD117" s="1047"/>
      <c r="AE117" s="1048"/>
      <c r="AF117" s="1049">
        <v>1752873</v>
      </c>
      <c r="AG117" s="1047"/>
      <c r="AH117" s="1047"/>
      <c r="AI117" s="1047"/>
      <c r="AJ117" s="1048"/>
      <c r="AK117" s="1049">
        <v>1708429</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446</v>
      </c>
      <c r="BR117" s="990"/>
      <c r="BS117" s="990"/>
      <c r="BT117" s="990"/>
      <c r="BU117" s="990"/>
      <c r="BV117" s="990" t="s">
        <v>446</v>
      </c>
      <c r="BW117" s="990"/>
      <c r="BX117" s="990"/>
      <c r="BY117" s="990"/>
      <c r="BZ117" s="990"/>
      <c r="CA117" s="990" t="s">
        <v>446</v>
      </c>
      <c r="CB117" s="990"/>
      <c r="CC117" s="990"/>
      <c r="CD117" s="990"/>
      <c r="CE117" s="990"/>
      <c r="CF117" s="984" t="s">
        <v>446</v>
      </c>
      <c r="CG117" s="985"/>
      <c r="CH117" s="985"/>
      <c r="CI117" s="985"/>
      <c r="CJ117" s="985"/>
      <c r="CK117" s="1015"/>
      <c r="CL117" s="1016"/>
      <c r="CM117" s="986" t="s">
        <v>447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446</v>
      </c>
      <c r="DH117" s="1029"/>
      <c r="DI117" s="1029"/>
      <c r="DJ117" s="1029"/>
      <c r="DK117" s="1030"/>
      <c r="DL117" s="1031" t="s">
        <v>426</v>
      </c>
      <c r="DM117" s="1029"/>
      <c r="DN117" s="1029"/>
      <c r="DO117" s="1029"/>
      <c r="DP117" s="1030"/>
      <c r="DQ117" s="1031" t="s">
        <v>446</v>
      </c>
      <c r="DR117" s="1029"/>
      <c r="DS117" s="1029"/>
      <c r="DT117" s="1029"/>
      <c r="DU117" s="1030"/>
      <c r="DV117" s="1032" t="s">
        <v>426</v>
      </c>
      <c r="DW117" s="1033"/>
      <c r="DX117" s="1033"/>
      <c r="DY117" s="1033"/>
      <c r="DZ117" s="1034"/>
    </row>
    <row r="118" spans="1:130" s="226" customFormat="1" ht="26.25" customHeight="1">
      <c r="A118" s="974" t="s">
        <v>417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415</v>
      </c>
      <c r="AB118" s="955"/>
      <c r="AC118" s="955"/>
      <c r="AD118" s="955"/>
      <c r="AE118" s="956"/>
      <c r="AF118" s="954" t="s">
        <v>294</v>
      </c>
      <c r="AG118" s="955"/>
      <c r="AH118" s="955"/>
      <c r="AI118" s="955"/>
      <c r="AJ118" s="956"/>
      <c r="AK118" s="954" t="s">
        <v>293</v>
      </c>
      <c r="AL118" s="955"/>
      <c r="AM118" s="955"/>
      <c r="AN118" s="955"/>
      <c r="AO118" s="956"/>
      <c r="AP118" s="1041" t="s">
        <v>416</v>
      </c>
      <c r="AQ118" s="1042"/>
      <c r="AR118" s="1042"/>
      <c r="AS118" s="1042"/>
      <c r="AT118" s="1043"/>
      <c r="AU118" s="970"/>
      <c r="AV118" s="971"/>
      <c r="AW118" s="971"/>
      <c r="AX118" s="971"/>
      <c r="AY118" s="971"/>
      <c r="AZ118" s="1044" t="s">
        <v>448</v>
      </c>
      <c r="BA118" s="1035"/>
      <c r="BB118" s="1035"/>
      <c r="BC118" s="1035"/>
      <c r="BD118" s="1035"/>
      <c r="BE118" s="1035"/>
      <c r="BF118" s="1035"/>
      <c r="BG118" s="1035"/>
      <c r="BH118" s="1035"/>
      <c r="BI118" s="1035"/>
      <c r="BJ118" s="1035"/>
      <c r="BK118" s="1035"/>
      <c r="BL118" s="1035"/>
      <c r="BM118" s="1035"/>
      <c r="BN118" s="1035"/>
      <c r="BO118" s="1035"/>
      <c r="BP118" s="1036"/>
      <c r="BQ118" s="1067" t="s">
        <v>449</v>
      </c>
      <c r="BR118" s="1068"/>
      <c r="BS118" s="1068"/>
      <c r="BT118" s="1068"/>
      <c r="BU118" s="1068"/>
      <c r="BV118" s="1068" t="s">
        <v>450</v>
      </c>
      <c r="BW118" s="1068"/>
      <c r="BX118" s="1068"/>
      <c r="BY118" s="1068"/>
      <c r="BZ118" s="1068"/>
      <c r="CA118" s="1068" t="s">
        <v>451</v>
      </c>
      <c r="CB118" s="1068"/>
      <c r="CC118" s="1068"/>
      <c r="CD118" s="1068"/>
      <c r="CE118" s="1068"/>
      <c r="CF118" s="984" t="s">
        <v>449</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451</v>
      </c>
      <c r="DH118" s="1029"/>
      <c r="DI118" s="1029"/>
      <c r="DJ118" s="1029"/>
      <c r="DK118" s="1030"/>
      <c r="DL118" s="1031" t="s">
        <v>450</v>
      </c>
      <c r="DM118" s="1029"/>
      <c r="DN118" s="1029"/>
      <c r="DO118" s="1029"/>
      <c r="DP118" s="1030"/>
      <c r="DQ118" s="1031" t="s">
        <v>451</v>
      </c>
      <c r="DR118" s="1029"/>
      <c r="DS118" s="1029"/>
      <c r="DT118" s="1029"/>
      <c r="DU118" s="1030"/>
      <c r="DV118" s="1032" t="s">
        <v>120</v>
      </c>
      <c r="DW118" s="1033"/>
      <c r="DX118" s="1033"/>
      <c r="DY118" s="1033"/>
      <c r="DZ118" s="1034"/>
    </row>
    <row r="119" spans="1:130" s="226" customFormat="1" ht="26.25" customHeight="1">
      <c r="A119" s="1128" t="s">
        <v>420</v>
      </c>
      <c r="B119" s="1014"/>
      <c r="C119" s="993" t="s">
        <v>421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449</v>
      </c>
      <c r="AG119" s="962"/>
      <c r="AH119" s="962"/>
      <c r="AI119" s="962"/>
      <c r="AJ119" s="963"/>
      <c r="AK119" s="964" t="s">
        <v>453</v>
      </c>
      <c r="AL119" s="962"/>
      <c r="AM119" s="962"/>
      <c r="AN119" s="962"/>
      <c r="AO119" s="963"/>
      <c r="AP119" s="965" t="s">
        <v>451</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454</v>
      </c>
      <c r="BP119" s="1076"/>
      <c r="BQ119" s="1067">
        <v>17038371</v>
      </c>
      <c r="BR119" s="1068"/>
      <c r="BS119" s="1068"/>
      <c r="BT119" s="1068"/>
      <c r="BU119" s="1068"/>
      <c r="BV119" s="1068">
        <v>17530054</v>
      </c>
      <c r="BW119" s="1068"/>
      <c r="BX119" s="1068"/>
      <c r="BY119" s="1068"/>
      <c r="BZ119" s="1068"/>
      <c r="CA119" s="1068">
        <v>17856429</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449</v>
      </c>
      <c r="DM119" s="1054"/>
      <c r="DN119" s="1054"/>
      <c r="DO119" s="1054"/>
      <c r="DP119" s="1055"/>
      <c r="DQ119" s="1053" t="s">
        <v>456</v>
      </c>
      <c r="DR119" s="1054"/>
      <c r="DS119" s="1054"/>
      <c r="DT119" s="1054"/>
      <c r="DU119" s="1055"/>
      <c r="DV119" s="1056" t="s">
        <v>120</v>
      </c>
      <c r="DW119" s="1057"/>
      <c r="DX119" s="1057"/>
      <c r="DY119" s="1057"/>
      <c r="DZ119" s="1058"/>
    </row>
    <row r="120" spans="1:130" s="226" customFormat="1" ht="26.25" customHeight="1">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453</v>
      </c>
      <c r="AB120" s="1029"/>
      <c r="AC120" s="1029"/>
      <c r="AD120" s="1029"/>
      <c r="AE120" s="1030"/>
      <c r="AF120" s="1031" t="s">
        <v>449</v>
      </c>
      <c r="AG120" s="1029"/>
      <c r="AH120" s="1029"/>
      <c r="AI120" s="1029"/>
      <c r="AJ120" s="1030"/>
      <c r="AK120" s="1031" t="s">
        <v>449</v>
      </c>
      <c r="AL120" s="1029"/>
      <c r="AM120" s="1029"/>
      <c r="AN120" s="1029"/>
      <c r="AO120" s="1030"/>
      <c r="AP120" s="1032" t="s">
        <v>450</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2192206</v>
      </c>
      <c r="BR120" s="997"/>
      <c r="BS120" s="997"/>
      <c r="BT120" s="997"/>
      <c r="BU120" s="997"/>
      <c r="BV120" s="997">
        <v>2298315</v>
      </c>
      <c r="BW120" s="997"/>
      <c r="BX120" s="997"/>
      <c r="BY120" s="997"/>
      <c r="BZ120" s="997"/>
      <c r="CA120" s="997">
        <v>2086570</v>
      </c>
      <c r="CB120" s="997"/>
      <c r="CC120" s="997"/>
      <c r="CD120" s="997"/>
      <c r="CE120" s="997"/>
      <c r="CF120" s="1011">
        <v>47.9</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221362</v>
      </c>
      <c r="DH120" s="997"/>
      <c r="DI120" s="997"/>
      <c r="DJ120" s="997"/>
      <c r="DK120" s="997"/>
      <c r="DL120" s="997">
        <v>280573</v>
      </c>
      <c r="DM120" s="997"/>
      <c r="DN120" s="997"/>
      <c r="DO120" s="997"/>
      <c r="DP120" s="997"/>
      <c r="DQ120" s="997">
        <v>395959</v>
      </c>
      <c r="DR120" s="997"/>
      <c r="DS120" s="997"/>
      <c r="DT120" s="997"/>
      <c r="DU120" s="997"/>
      <c r="DV120" s="998">
        <v>9.1</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456</v>
      </c>
      <c r="AB121" s="1029"/>
      <c r="AC121" s="1029"/>
      <c r="AD121" s="1029"/>
      <c r="AE121" s="1030"/>
      <c r="AF121" s="1031" t="s">
        <v>451</v>
      </c>
      <c r="AG121" s="1029"/>
      <c r="AH121" s="1029"/>
      <c r="AI121" s="1029"/>
      <c r="AJ121" s="1030"/>
      <c r="AK121" s="1031" t="s">
        <v>449</v>
      </c>
      <c r="AL121" s="1029"/>
      <c r="AM121" s="1029"/>
      <c r="AN121" s="1029"/>
      <c r="AO121" s="1030"/>
      <c r="AP121" s="1032" t="s">
        <v>450</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274372</v>
      </c>
      <c r="BR121" s="990"/>
      <c r="BS121" s="990"/>
      <c r="BT121" s="990"/>
      <c r="BU121" s="990"/>
      <c r="BV121" s="990">
        <v>223437</v>
      </c>
      <c r="BW121" s="990"/>
      <c r="BX121" s="990"/>
      <c r="BY121" s="990"/>
      <c r="BZ121" s="990"/>
      <c r="CA121" s="990">
        <v>180960</v>
      </c>
      <c r="CB121" s="990"/>
      <c r="CC121" s="990"/>
      <c r="CD121" s="990"/>
      <c r="CE121" s="990"/>
      <c r="CF121" s="984">
        <v>4.2</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t="s">
        <v>453</v>
      </c>
      <c r="DH121" s="990"/>
      <c r="DI121" s="990"/>
      <c r="DJ121" s="990"/>
      <c r="DK121" s="990"/>
      <c r="DL121" s="990" t="s">
        <v>451</v>
      </c>
      <c r="DM121" s="990"/>
      <c r="DN121" s="990"/>
      <c r="DO121" s="990"/>
      <c r="DP121" s="990"/>
      <c r="DQ121" s="990" t="s">
        <v>449</v>
      </c>
      <c r="DR121" s="990"/>
      <c r="DS121" s="990"/>
      <c r="DT121" s="990"/>
      <c r="DU121" s="990"/>
      <c r="DV121" s="991" t="s">
        <v>451</v>
      </c>
      <c r="DW121" s="991"/>
      <c r="DX121" s="991"/>
      <c r="DY121" s="991"/>
      <c r="DZ121" s="992"/>
    </row>
    <row r="122" spans="1:130" s="226" customFormat="1" ht="26.25" customHeight="1">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450</v>
      </c>
      <c r="AB122" s="1029"/>
      <c r="AC122" s="1029"/>
      <c r="AD122" s="1029"/>
      <c r="AE122" s="1030"/>
      <c r="AF122" s="1031" t="s">
        <v>449</v>
      </c>
      <c r="AG122" s="1029"/>
      <c r="AH122" s="1029"/>
      <c r="AI122" s="1029"/>
      <c r="AJ122" s="1030"/>
      <c r="AK122" s="1031" t="s">
        <v>450</v>
      </c>
      <c r="AL122" s="1029"/>
      <c r="AM122" s="1029"/>
      <c r="AN122" s="1029"/>
      <c r="AO122" s="1030"/>
      <c r="AP122" s="1032" t="s">
        <v>449</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8598831</v>
      </c>
      <c r="BR122" s="1068"/>
      <c r="BS122" s="1068"/>
      <c r="BT122" s="1068"/>
      <c r="BU122" s="1068"/>
      <c r="BV122" s="1068">
        <v>8425088</v>
      </c>
      <c r="BW122" s="1068"/>
      <c r="BX122" s="1068"/>
      <c r="BY122" s="1068"/>
      <c r="BZ122" s="1068"/>
      <c r="CA122" s="1068">
        <v>9024003</v>
      </c>
      <c r="CB122" s="1068"/>
      <c r="CC122" s="1068"/>
      <c r="CD122" s="1068"/>
      <c r="CE122" s="1068"/>
      <c r="CF122" s="1088">
        <v>207.4</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t="s">
        <v>456</v>
      </c>
      <c r="DH122" s="990"/>
      <c r="DI122" s="990"/>
      <c r="DJ122" s="990"/>
      <c r="DK122" s="990"/>
      <c r="DL122" s="990" t="s">
        <v>456</v>
      </c>
      <c r="DM122" s="990"/>
      <c r="DN122" s="990"/>
      <c r="DO122" s="990"/>
      <c r="DP122" s="990"/>
      <c r="DQ122" s="990" t="s">
        <v>456</v>
      </c>
      <c r="DR122" s="990"/>
      <c r="DS122" s="990"/>
      <c r="DT122" s="990"/>
      <c r="DU122" s="990"/>
      <c r="DV122" s="991" t="s">
        <v>450</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451</v>
      </c>
      <c r="AB123" s="1029"/>
      <c r="AC123" s="1029"/>
      <c r="AD123" s="1029"/>
      <c r="AE123" s="1030"/>
      <c r="AF123" s="1031" t="s">
        <v>451</v>
      </c>
      <c r="AG123" s="1029"/>
      <c r="AH123" s="1029"/>
      <c r="AI123" s="1029"/>
      <c r="AJ123" s="1030"/>
      <c r="AK123" s="1031" t="s">
        <v>456</v>
      </c>
      <c r="AL123" s="1029"/>
      <c r="AM123" s="1029"/>
      <c r="AN123" s="1029"/>
      <c r="AO123" s="1030"/>
      <c r="AP123" s="1032" t="s">
        <v>449</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466</v>
      </c>
      <c r="BP123" s="1076"/>
      <c r="BQ123" s="1135">
        <v>11065409</v>
      </c>
      <c r="BR123" s="1136"/>
      <c r="BS123" s="1136"/>
      <c r="BT123" s="1136"/>
      <c r="BU123" s="1136"/>
      <c r="BV123" s="1136">
        <v>10946840</v>
      </c>
      <c r="BW123" s="1136"/>
      <c r="BX123" s="1136"/>
      <c r="BY123" s="1136"/>
      <c r="BZ123" s="1136"/>
      <c r="CA123" s="1136">
        <v>11291533</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t="s">
        <v>456</v>
      </c>
      <c r="DH123" s="1029"/>
      <c r="DI123" s="1029"/>
      <c r="DJ123" s="1029"/>
      <c r="DK123" s="1030"/>
      <c r="DL123" s="1031" t="s">
        <v>456</v>
      </c>
      <c r="DM123" s="1029"/>
      <c r="DN123" s="1029"/>
      <c r="DO123" s="1029"/>
      <c r="DP123" s="1030"/>
      <c r="DQ123" s="1031" t="s">
        <v>451</v>
      </c>
      <c r="DR123" s="1029"/>
      <c r="DS123" s="1029"/>
      <c r="DT123" s="1029"/>
      <c r="DU123" s="1030"/>
      <c r="DV123" s="1032" t="s">
        <v>456</v>
      </c>
      <c r="DW123" s="1033"/>
      <c r="DX123" s="1033"/>
      <c r="DY123" s="1033"/>
      <c r="DZ123" s="1034"/>
    </row>
    <row r="124" spans="1:130" s="226" customFormat="1" ht="26.25" customHeight="1" thickBot="1">
      <c r="A124" s="1129"/>
      <c r="B124" s="1016"/>
      <c r="C124" s="986" t="s">
        <v>447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451</v>
      </c>
      <c r="AB124" s="1029"/>
      <c r="AC124" s="1029"/>
      <c r="AD124" s="1029"/>
      <c r="AE124" s="1030"/>
      <c r="AF124" s="1031" t="s">
        <v>456</v>
      </c>
      <c r="AG124" s="1029"/>
      <c r="AH124" s="1029"/>
      <c r="AI124" s="1029"/>
      <c r="AJ124" s="1030"/>
      <c r="AK124" s="1031" t="s">
        <v>456</v>
      </c>
      <c r="AL124" s="1029"/>
      <c r="AM124" s="1029"/>
      <c r="AN124" s="1029"/>
      <c r="AO124" s="1030"/>
      <c r="AP124" s="1032" t="s">
        <v>453</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131</v>
      </c>
      <c r="BR124" s="1098"/>
      <c r="BS124" s="1098"/>
      <c r="BT124" s="1098"/>
      <c r="BU124" s="1098"/>
      <c r="BV124" s="1098">
        <v>150.4</v>
      </c>
      <c r="BW124" s="1098"/>
      <c r="BX124" s="1098"/>
      <c r="BY124" s="1098"/>
      <c r="BZ124" s="1098"/>
      <c r="CA124" s="1098">
        <v>150.80000000000001</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449</v>
      </c>
      <c r="DH124" s="1054"/>
      <c r="DI124" s="1054"/>
      <c r="DJ124" s="1054"/>
      <c r="DK124" s="1055"/>
      <c r="DL124" s="1053" t="s">
        <v>449</v>
      </c>
      <c r="DM124" s="1054"/>
      <c r="DN124" s="1054"/>
      <c r="DO124" s="1054"/>
      <c r="DP124" s="1055"/>
      <c r="DQ124" s="1053" t="s">
        <v>456</v>
      </c>
      <c r="DR124" s="1054"/>
      <c r="DS124" s="1054"/>
      <c r="DT124" s="1054"/>
      <c r="DU124" s="1055"/>
      <c r="DV124" s="1056" t="s">
        <v>451</v>
      </c>
      <c r="DW124" s="1057"/>
      <c r="DX124" s="1057"/>
      <c r="DY124" s="1057"/>
      <c r="DZ124" s="1058"/>
    </row>
    <row r="125" spans="1:130" s="226" customFormat="1" ht="26.25" customHeight="1">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449</v>
      </c>
      <c r="AB125" s="1029"/>
      <c r="AC125" s="1029"/>
      <c r="AD125" s="1029"/>
      <c r="AE125" s="1030"/>
      <c r="AF125" s="1031" t="s">
        <v>456</v>
      </c>
      <c r="AG125" s="1029"/>
      <c r="AH125" s="1029"/>
      <c r="AI125" s="1029"/>
      <c r="AJ125" s="1030"/>
      <c r="AK125" s="1031" t="s">
        <v>449</v>
      </c>
      <c r="AL125" s="1029"/>
      <c r="AM125" s="1029"/>
      <c r="AN125" s="1029"/>
      <c r="AO125" s="1030"/>
      <c r="AP125" s="1032" t="s">
        <v>451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449</v>
      </c>
      <c r="DH125" s="997"/>
      <c r="DI125" s="997"/>
      <c r="DJ125" s="997"/>
      <c r="DK125" s="997"/>
      <c r="DL125" s="997" t="s">
        <v>451</v>
      </c>
      <c r="DM125" s="997"/>
      <c r="DN125" s="997"/>
      <c r="DO125" s="997"/>
      <c r="DP125" s="997"/>
      <c r="DQ125" s="997" t="s">
        <v>449</v>
      </c>
      <c r="DR125" s="997"/>
      <c r="DS125" s="997"/>
      <c r="DT125" s="997"/>
      <c r="DU125" s="997"/>
      <c r="DV125" s="998" t="s">
        <v>449</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451</v>
      </c>
      <c r="AB126" s="1029"/>
      <c r="AC126" s="1029"/>
      <c r="AD126" s="1029"/>
      <c r="AE126" s="1030"/>
      <c r="AF126" s="1031" t="s">
        <v>456</v>
      </c>
      <c r="AG126" s="1029"/>
      <c r="AH126" s="1029"/>
      <c r="AI126" s="1029"/>
      <c r="AJ126" s="1030"/>
      <c r="AK126" s="1031" t="s">
        <v>451</v>
      </c>
      <c r="AL126" s="1029"/>
      <c r="AM126" s="1029"/>
      <c r="AN126" s="1029"/>
      <c r="AO126" s="1030"/>
      <c r="AP126" s="1032" t="s">
        <v>449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449</v>
      </c>
      <c r="DH126" s="990"/>
      <c r="DI126" s="990"/>
      <c r="DJ126" s="990"/>
      <c r="DK126" s="990"/>
      <c r="DL126" s="990" t="s">
        <v>456</v>
      </c>
      <c r="DM126" s="990"/>
      <c r="DN126" s="990"/>
      <c r="DO126" s="990"/>
      <c r="DP126" s="990"/>
      <c r="DQ126" s="990" t="s">
        <v>456</v>
      </c>
      <c r="DR126" s="990"/>
      <c r="DS126" s="990"/>
      <c r="DT126" s="990"/>
      <c r="DU126" s="990"/>
      <c r="DV126" s="991" t="s">
        <v>449</v>
      </c>
      <c r="DW126" s="991"/>
      <c r="DX126" s="991"/>
      <c r="DY126" s="991"/>
      <c r="DZ126" s="992"/>
    </row>
    <row r="127" spans="1:130" s="226" customFormat="1" ht="26.25" customHeight="1">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449</v>
      </c>
      <c r="AB127" s="1029"/>
      <c r="AC127" s="1029"/>
      <c r="AD127" s="1029"/>
      <c r="AE127" s="1030"/>
      <c r="AF127" s="1031" t="s">
        <v>449</v>
      </c>
      <c r="AG127" s="1029"/>
      <c r="AH127" s="1029"/>
      <c r="AI127" s="1029"/>
      <c r="AJ127" s="1030"/>
      <c r="AK127" s="1031" t="s">
        <v>456</v>
      </c>
      <c r="AL127" s="1029"/>
      <c r="AM127" s="1029"/>
      <c r="AN127" s="1029"/>
      <c r="AO127" s="1030"/>
      <c r="AP127" s="1032" t="s">
        <v>449</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456</v>
      </c>
      <c r="DH127" s="990"/>
      <c r="DI127" s="990"/>
      <c r="DJ127" s="990"/>
      <c r="DK127" s="990"/>
      <c r="DL127" s="990" t="s">
        <v>456</v>
      </c>
      <c r="DM127" s="990"/>
      <c r="DN127" s="990"/>
      <c r="DO127" s="990"/>
      <c r="DP127" s="990"/>
      <c r="DQ127" s="990" t="s">
        <v>456</v>
      </c>
      <c r="DR127" s="990"/>
      <c r="DS127" s="990"/>
      <c r="DT127" s="990"/>
      <c r="DU127" s="990"/>
      <c r="DV127" s="991" t="s">
        <v>456</v>
      </c>
      <c r="DW127" s="991"/>
      <c r="DX127" s="991"/>
      <c r="DY127" s="991"/>
      <c r="DZ127" s="992"/>
    </row>
    <row r="128" spans="1:130" s="226" customFormat="1" ht="26.25" customHeight="1" thickBot="1">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72144</v>
      </c>
      <c r="AB128" s="1118"/>
      <c r="AC128" s="1118"/>
      <c r="AD128" s="1118"/>
      <c r="AE128" s="1119"/>
      <c r="AF128" s="1120">
        <v>64734</v>
      </c>
      <c r="AG128" s="1118"/>
      <c r="AH128" s="1118"/>
      <c r="AI128" s="1118"/>
      <c r="AJ128" s="1119"/>
      <c r="AK128" s="1120">
        <v>65730</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453</v>
      </c>
      <c r="BG128" s="1125"/>
      <c r="BH128" s="1125"/>
      <c r="BI128" s="1125"/>
      <c r="BJ128" s="1125"/>
      <c r="BK128" s="1125"/>
      <c r="BL128" s="1126"/>
      <c r="BM128" s="1124">
        <v>14.89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483</v>
      </c>
      <c r="DH128" s="1110"/>
      <c r="DI128" s="1110"/>
      <c r="DJ128" s="1110"/>
      <c r="DK128" s="1110"/>
      <c r="DL128" s="1110" t="s">
        <v>484</v>
      </c>
      <c r="DM128" s="1110"/>
      <c r="DN128" s="1110"/>
      <c r="DO128" s="1110"/>
      <c r="DP128" s="1110"/>
      <c r="DQ128" s="1110" t="s">
        <v>453</v>
      </c>
      <c r="DR128" s="1110"/>
      <c r="DS128" s="1110"/>
      <c r="DT128" s="1110"/>
      <c r="DU128" s="1110"/>
      <c r="DV128" s="1111" t="s">
        <v>449</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485</v>
      </c>
      <c r="X129" s="1144"/>
      <c r="Y129" s="1144"/>
      <c r="Z129" s="1145"/>
      <c r="AA129" s="1028">
        <v>5465831</v>
      </c>
      <c r="AB129" s="1029"/>
      <c r="AC129" s="1029"/>
      <c r="AD129" s="1029"/>
      <c r="AE129" s="1030"/>
      <c r="AF129" s="1031">
        <v>5154775</v>
      </c>
      <c r="AG129" s="1029"/>
      <c r="AH129" s="1029"/>
      <c r="AI129" s="1029"/>
      <c r="AJ129" s="1030"/>
      <c r="AK129" s="1031">
        <v>5172759</v>
      </c>
      <c r="AL129" s="1029"/>
      <c r="AM129" s="1029"/>
      <c r="AN129" s="1029"/>
      <c r="AO129" s="1030"/>
      <c r="AP129" s="1146"/>
      <c r="AQ129" s="1147"/>
      <c r="AR129" s="1147"/>
      <c r="AS129" s="1147"/>
      <c r="AT129" s="1148"/>
      <c r="AU129" s="264"/>
      <c r="AV129" s="264"/>
      <c r="AW129" s="264"/>
      <c r="AX129" s="1137" t="s">
        <v>486</v>
      </c>
      <c r="AY129" s="1020"/>
      <c r="AZ129" s="1020"/>
      <c r="BA129" s="1020"/>
      <c r="BB129" s="1020"/>
      <c r="BC129" s="1020"/>
      <c r="BD129" s="1020"/>
      <c r="BE129" s="1021"/>
      <c r="BF129" s="1138" t="s">
        <v>483</v>
      </c>
      <c r="BG129" s="1139"/>
      <c r="BH129" s="1139"/>
      <c r="BI129" s="1139"/>
      <c r="BJ129" s="1139"/>
      <c r="BK129" s="1139"/>
      <c r="BL129" s="1140"/>
      <c r="BM129" s="1138">
        <v>19.89</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488</v>
      </c>
      <c r="X130" s="1144"/>
      <c r="Y130" s="1144"/>
      <c r="Z130" s="1145"/>
      <c r="AA130" s="1028">
        <v>907481</v>
      </c>
      <c r="AB130" s="1029"/>
      <c r="AC130" s="1029"/>
      <c r="AD130" s="1029"/>
      <c r="AE130" s="1030"/>
      <c r="AF130" s="1031">
        <v>780178</v>
      </c>
      <c r="AG130" s="1029"/>
      <c r="AH130" s="1029"/>
      <c r="AI130" s="1029"/>
      <c r="AJ130" s="1030"/>
      <c r="AK130" s="1031">
        <v>820887</v>
      </c>
      <c r="AL130" s="1029"/>
      <c r="AM130" s="1029"/>
      <c r="AN130" s="1029"/>
      <c r="AO130" s="1030"/>
      <c r="AP130" s="1146"/>
      <c r="AQ130" s="1147"/>
      <c r="AR130" s="1147"/>
      <c r="AS130" s="1147"/>
      <c r="AT130" s="1148"/>
      <c r="AU130" s="264"/>
      <c r="AV130" s="264"/>
      <c r="AW130" s="264"/>
      <c r="AX130" s="1137" t="s">
        <v>489</v>
      </c>
      <c r="AY130" s="1020"/>
      <c r="AZ130" s="1020"/>
      <c r="BA130" s="1020"/>
      <c r="BB130" s="1020"/>
      <c r="BC130" s="1020"/>
      <c r="BD130" s="1020"/>
      <c r="BE130" s="1021"/>
      <c r="BF130" s="1174">
        <v>18.899999999999999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490</v>
      </c>
      <c r="X131" s="1182"/>
      <c r="Y131" s="1182"/>
      <c r="Z131" s="1183"/>
      <c r="AA131" s="1075">
        <v>4558350</v>
      </c>
      <c r="AB131" s="1054"/>
      <c r="AC131" s="1054"/>
      <c r="AD131" s="1054"/>
      <c r="AE131" s="1055"/>
      <c r="AF131" s="1053">
        <v>4374597</v>
      </c>
      <c r="AG131" s="1054"/>
      <c r="AH131" s="1054"/>
      <c r="AI131" s="1054"/>
      <c r="AJ131" s="1055"/>
      <c r="AK131" s="1053">
        <v>4351872</v>
      </c>
      <c r="AL131" s="1054"/>
      <c r="AM131" s="1054"/>
      <c r="AN131" s="1054"/>
      <c r="AO131" s="1055"/>
      <c r="AP131" s="1184"/>
      <c r="AQ131" s="1185"/>
      <c r="AR131" s="1185"/>
      <c r="AS131" s="1185"/>
      <c r="AT131" s="1186"/>
      <c r="AU131" s="264"/>
      <c r="AV131" s="264"/>
      <c r="AW131" s="264"/>
      <c r="AX131" s="1156" t="s">
        <v>491</v>
      </c>
      <c r="AY131" s="1107"/>
      <c r="AZ131" s="1107"/>
      <c r="BA131" s="1107"/>
      <c r="BB131" s="1107"/>
      <c r="BC131" s="1107"/>
      <c r="BD131" s="1107"/>
      <c r="BE131" s="1108"/>
      <c r="BF131" s="1157">
        <v>150.80000000000001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17.102591950000001</v>
      </c>
      <c r="AB132" s="1170"/>
      <c r="AC132" s="1170"/>
      <c r="AD132" s="1170"/>
      <c r="AE132" s="1171"/>
      <c r="AF132" s="1172">
        <v>20.755306149999999</v>
      </c>
      <c r="AG132" s="1170"/>
      <c r="AH132" s="1170"/>
      <c r="AI132" s="1170"/>
      <c r="AJ132" s="1171"/>
      <c r="AK132" s="1172">
        <v>18.884103209999999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16.7</v>
      </c>
      <c r="AB133" s="1153"/>
      <c r="AC133" s="1153"/>
      <c r="AD133" s="1153"/>
      <c r="AE133" s="1154"/>
      <c r="AF133" s="1152">
        <v>17.899999999999999</v>
      </c>
      <c r="AG133" s="1153"/>
      <c r="AH133" s="1153"/>
      <c r="AI133" s="1153"/>
      <c r="AJ133" s="1154"/>
      <c r="AK133" s="1152">
        <v>18.899999999999999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UqOL0RtDF9A5VcvDvJMCSej0ejKt0hNIoz1MKz2pkqyqo4HLrWe1dt2MPsmGCEBl5hiC3IuyPWlEjLe0CWNzA==" saltValue="pAcLL7CNERo8OO0AVxtp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Qie+KvJiJFx9UYv0XpRCD0P2UzQriUGrBcmHro+J8cIXdHdc5tY6DCVn0/EeTWdIyUmIWI6G/XNyp8RtGtzCQ==" saltValue="9+/CfAUQwrwzLLP7FIzt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06gj/83xMDa+lB3BQaSP4fiAscuQHgx/rT203pt/xeeRPsIWDvZG3F4gEFVTqlEF3uqaxw5QSVirz4H5PM79Q==" saltValue="8ZrOj7eakotaUbhiecjGq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1906952</v>
      </c>
      <c r="AP9" s="292">
        <v>135900</v>
      </c>
      <c r="AQ9" s="293">
        <v>89546</v>
      </c>
      <c r="AR9" s="294">
        <v>51.8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145825</v>
      </c>
      <c r="AP10" s="295">
        <v>10392</v>
      </c>
      <c r="AQ10" s="296">
        <v>7518</v>
      </c>
      <c r="AR10" s="297">
        <v>38.200000000000003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20484</v>
      </c>
      <c r="AP11" s="295">
        <v>1460</v>
      </c>
      <c r="AQ11" s="296">
        <v>9181</v>
      </c>
      <c r="AR11" s="297">
        <v>-84.1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1021</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v>11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t="s">
        <v>507</v>
      </c>
      <c r="AP14" s="295" t="s">
        <v>507</v>
      </c>
      <c r="AQ14" s="296">
        <v>4082</v>
      </c>
      <c r="AR14" s="297" t="s">
        <v>507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t="s">
        <v>507</v>
      </c>
      <c r="AP15" s="295" t="s">
        <v>507</v>
      </c>
      <c r="AQ15" s="296">
        <v>2228</v>
      </c>
      <c r="AR15" s="297" t="s">
        <v>507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-291268</v>
      </c>
      <c r="AP16" s="295">
        <v>-20757</v>
      </c>
      <c r="AQ16" s="296">
        <v>-8980</v>
      </c>
      <c r="AR16" s="297">
        <v>131.1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1781993</v>
      </c>
      <c r="AP17" s="295">
        <v>126995</v>
      </c>
      <c r="AQ17" s="296">
        <v>104606</v>
      </c>
      <c r="AR17" s="297">
        <v>21.4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15.39</v>
      </c>
      <c r="AP21" s="308">
        <v>10.09</v>
      </c>
      <c r="AQ21" s="309">
        <v>5.3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96.4</v>
      </c>
      <c r="AP22" s="313">
        <v>97.8</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1633193</v>
      </c>
      <c r="AP32" s="322">
        <v>116391</v>
      </c>
      <c r="AQ32" s="323">
        <v>67805</v>
      </c>
      <c r="AR32" s="324">
        <v>71.7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v>11</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32976</v>
      </c>
      <c r="AP35" s="322">
        <v>2350</v>
      </c>
      <c r="AQ35" s="323">
        <v>18110</v>
      </c>
      <c r="AR35" s="324">
        <v>-87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41976</v>
      </c>
      <c r="AP36" s="322">
        <v>2991</v>
      </c>
      <c r="AQ36" s="323">
        <v>2781</v>
      </c>
      <c r="AR36" s="324">
        <v>7.6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507</v>
      </c>
      <c r="AP37" s="322" t="s">
        <v>507</v>
      </c>
      <c r="AQ37" s="323">
        <v>1073</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v>284</v>
      </c>
      <c r="AP38" s="325">
        <v>20</v>
      </c>
      <c r="AQ38" s="326">
        <v>5</v>
      </c>
      <c r="AR38" s="314">
        <v>300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-65730</v>
      </c>
      <c r="AP39" s="322">
        <v>-4684</v>
      </c>
      <c r="AQ39" s="323">
        <v>-3858</v>
      </c>
      <c r="AR39" s="324">
        <v>21.4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-820887</v>
      </c>
      <c r="AP40" s="322">
        <v>-58501</v>
      </c>
      <c r="AQ40" s="323">
        <v>-59194</v>
      </c>
      <c r="AR40" s="324">
        <v>-1.2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288</v>
      </c>
      <c r="AL41" s="1210"/>
      <c r="AM41" s="1210"/>
      <c r="AN41" s="1211"/>
      <c r="AO41" s="322">
        <v>821812</v>
      </c>
      <c r="AP41" s="322">
        <v>58567</v>
      </c>
      <c r="AQ41" s="323">
        <v>26732</v>
      </c>
      <c r="AR41" s="324">
        <v>119.1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1514725</v>
      </c>
      <c r="AN51" s="344">
        <v>97561</v>
      </c>
      <c r="AO51" s="345">
        <v>-57.7</v>
      </c>
      <c r="AP51" s="346">
        <v>90961</v>
      </c>
      <c r="AQ51" s="347">
        <v>20.100000000000001</v>
      </c>
      <c r="AR51" s="348">
        <v>-77.8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698020</v>
      </c>
      <c r="AN52" s="352">
        <v>44958</v>
      </c>
      <c r="AO52" s="353">
        <v>-5.7</v>
      </c>
      <c r="AP52" s="354">
        <v>37720</v>
      </c>
      <c r="AQ52" s="355">
        <v>7.1</v>
      </c>
      <c r="AR52" s="356">
        <v>-12.8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2457269</v>
      </c>
      <c r="AN53" s="344">
        <v>162346</v>
      </c>
      <c r="AO53" s="345">
        <v>66.400000000000006</v>
      </c>
      <c r="AP53" s="346">
        <v>106614</v>
      </c>
      <c r="AQ53" s="347">
        <v>17.2</v>
      </c>
      <c r="AR53" s="348">
        <v>49.2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1581754</v>
      </c>
      <c r="AN54" s="352">
        <v>104503</v>
      </c>
      <c r="AO54" s="353">
        <v>132.4</v>
      </c>
      <c r="AP54" s="354">
        <v>45545</v>
      </c>
      <c r="AQ54" s="355">
        <v>20.7</v>
      </c>
      <c r="AR54" s="356">
        <v>111.7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1777433</v>
      </c>
      <c r="AN55" s="344">
        <v>120856</v>
      </c>
      <c r="AO55" s="345">
        <v>-25.6</v>
      </c>
      <c r="AP55" s="346">
        <v>85459</v>
      </c>
      <c r="AQ55" s="347">
        <v>-19.8</v>
      </c>
      <c r="AR55" s="348">
        <v>-5.8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929087</v>
      </c>
      <c r="AN56" s="352">
        <v>63173</v>
      </c>
      <c r="AO56" s="353">
        <v>-39.5</v>
      </c>
      <c r="AP56" s="354">
        <v>44378</v>
      </c>
      <c r="AQ56" s="355">
        <v>-2.6</v>
      </c>
      <c r="AR56" s="356">
        <v>-36.9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2642115</v>
      </c>
      <c r="AN57" s="344">
        <v>184828</v>
      </c>
      <c r="AO57" s="345">
        <v>52.9</v>
      </c>
      <c r="AP57" s="346">
        <v>83280</v>
      </c>
      <c r="AQ57" s="347">
        <v>-2.5</v>
      </c>
      <c r="AR57" s="348">
        <v>55.4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601408</v>
      </c>
      <c r="AN58" s="352">
        <v>42071</v>
      </c>
      <c r="AO58" s="353">
        <v>-33.4</v>
      </c>
      <c r="AP58" s="354">
        <v>43123</v>
      </c>
      <c r="AQ58" s="355">
        <v>-2.8</v>
      </c>
      <c r="AR58" s="356">
        <v>-30.6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2663322</v>
      </c>
      <c r="AN59" s="344">
        <v>189803</v>
      </c>
      <c r="AO59" s="345">
        <v>2.7</v>
      </c>
      <c r="AP59" s="346">
        <v>88968</v>
      </c>
      <c r="AQ59" s="347">
        <v>6.8</v>
      </c>
      <c r="AR59" s="348">
        <v>-4.0999999999999996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834805</v>
      </c>
      <c r="AN60" s="352">
        <v>59493</v>
      </c>
      <c r="AO60" s="353">
        <v>41.4</v>
      </c>
      <c r="AP60" s="354">
        <v>45482</v>
      </c>
      <c r="AQ60" s="355">
        <v>5.5</v>
      </c>
      <c r="AR60" s="356">
        <v>35.9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2210973</v>
      </c>
      <c r="AN61" s="359">
        <v>151079</v>
      </c>
      <c r="AO61" s="360">
        <v>7.7</v>
      </c>
      <c r="AP61" s="361">
        <v>91056</v>
      </c>
      <c r="AQ61" s="362">
        <v>4.4000000000000004</v>
      </c>
      <c r="AR61" s="348">
        <v>3.3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929015</v>
      </c>
      <c r="AN62" s="352">
        <v>62840</v>
      </c>
      <c r="AO62" s="353">
        <v>19</v>
      </c>
      <c r="AP62" s="354">
        <v>43250</v>
      </c>
      <c r="AQ62" s="355">
        <v>5.6</v>
      </c>
      <c r="AR62" s="356">
        <v>13.4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uL4GrIq0xm874ZMdJaHHlS+6MiVObIbtHva05ohKv2yXw5YgMQxRZz2KaCQW7DHWKmAZHeNqSek7zurTJOEPg==" saltValue="5/ALx4KF6I20RNykNUtv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29FbdLtQ041cUDs8XGpV8JRa08IzDnB1WyTO4I0jmA93kNylUhzCnyzhIbtD2TRe/kBpbRNGbTjBrYX+Xmk/g==" saltValue="Bgi7CPBUIBfhGT61vyWc7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7mnNzQgtGcYYerZKOvxYBXWUuB2/1qvYK3bubwap2qWvkNsORQR6J0OcjmhiYUgmdwRDDc79lJ+uhjdBMXbIg==" saltValue="xZl3DD0wEfDDVXt1AycgU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18.96</v>
      </c>
      <c r="G47" s="12">
        <v>22.15</v>
      </c>
      <c r="H47" s="12">
        <v>24.19</v>
      </c>
      <c r="I47" s="12">
        <v>24.55</v>
      </c>
      <c r="J47" s="13">
        <v>19.670000000000002</v>
      </c>
    </row>
    <row r="48" spans="2:10" ht="57.75" customHeight="1">
      <c r="B48" s="14"/>
      <c r="C48" s="1214" t="s">
        <v>4</v>
      </c>
      <c r="D48" s="1214"/>
      <c r="E48" s="1215"/>
      <c r="F48" s="15">
        <v>5.88</v>
      </c>
      <c r="G48" s="16">
        <v>5.05</v>
      </c>
      <c r="H48" s="16">
        <v>2.59</v>
      </c>
      <c r="I48" s="16">
        <v>0.83</v>
      </c>
      <c r="J48" s="17">
        <v>2.0699999999999998</v>
      </c>
    </row>
    <row r="49" spans="2:10" ht="57.75" customHeight="1" thickBot="1">
      <c r="B49" s="18"/>
      <c r="C49" s="1216" t="s">
        <v>5</v>
      </c>
      <c r="D49" s="1216"/>
      <c r="E49" s="1217"/>
      <c r="F49" s="19">
        <v>4.66</v>
      </c>
      <c r="G49" s="20">
        <v>2.08</v>
      </c>
      <c r="H49" s="20">
        <v>0.12</v>
      </c>
      <c r="I49" s="20" t="s">
        <v>555</v>
      </c>
      <c r="J49" s="21" t="s">
        <v>556</v>
      </c>
    </row>
    <row r="50" spans="2:10" ht="13.5" customHeight="1"/>
    <row r="51" spans="2:10" ht="13.5" hidden="1" customHeight="1"/>
    <row r="52" spans="2:10" ht="13.5" hidden="1" customHeight="1"/>
    <row r="53" spans="2:10" ht="13.5" hidden="1" customHeight="1"/>
  </sheetData>
  <sheetProtection algorithmName="SHA-512" hashValue="fRnfpNCWY/hdLbjEIBdjcs/0h4m0UuugtoiO6KpGK/j1mvfIZK0XNY7+veiJ8d3TRzkWgh4zFsZa46wdaKoV8g==" saltValue="eBXu2bFn1RbHzUxn8EnG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2019-10-24T07:08:36Z</cp:lastPrinted>
  <dcterms:created xsi:type="dcterms:W3CDTF">2019-02-14T04:39:34Z</dcterms:created>
  <dcterms:modified xsi:type="dcterms:W3CDTF">2019-10-25T06:57:36Z</dcterms:modified>
  <cp:category/>
</cp:coreProperties>
</file>