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50\soumu\財政係\決算カード・財政状況資料集\財政状況資料集\R1年度決算\R3.9.21_2回目分析依頼\"/>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CR102" i="12" l="1"/>
  <c r="AF88" i="12"/>
  <c r="AU88" i="12"/>
  <c r="AP88" i="12"/>
  <c r="AU63" i="12" l="1"/>
  <c r="AP63" i="12"/>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<sst xmlns="http://schemas.openxmlformats.org/spreadsheetml/2006/main" count="1180" uniqueCount="612">
  <si>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</si>
  <si>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</si>
  <si>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</si>
  <si>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</si>
  <si>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</si>
  <si>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</si>
  <si>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</si>
  <si>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</si>
  <si>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</si>
  <si>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</si>
  <si>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</si>
  <si>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</si>
  <si>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</si>
  <si>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</si>
  <si>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</si>
  <si>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</si>
  <si>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</si>
  <si>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</si>
  <si>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</si>
  <si>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</si>
  <si>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</si>
  <si>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</si>
  <si>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</si>
  <si>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</si>
  <si>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</si>
  <si>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</si>
  <si>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</si>
  <si>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</si>
  <si>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</si>
  <si>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</si>
  <si>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</si>
  <si>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</si>
  <si>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</si>
  <si>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</si>
  <si>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</si>
  <si>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</si>
  <si>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</si>
  <si>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</si>
  <si>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</si>
  <si>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</si>
  <si>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</si>
  <si>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</si>
  <si>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</si>
  <si>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</si>
  <si>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</si>
  <si>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</si>
  <si>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</si>
  <si>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</si>
  <si>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</si>
  <si>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</si>
  <si>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</si>
  <si>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</si>
  <si>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</si>
  <si>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</si>
  <si>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</si>
  <si>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</si>
  <si>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</si>
  <si>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</si>
  <si>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</si>
  <si>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</si>
  <si>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</si>
  <si>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</si>
  <si>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</si>
  <si>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</si>
  <si>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</si>
  <si>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</si>
  <si>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</si>
  <si>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</si>
  <si>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</si>
  <si>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</si>
  <si>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</si>
  <si>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</si>
  <si>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</si>
  <si>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</si>
  <si>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</si>
  <si>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</si>
  <si>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</si>
  <si>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</si>
  <si>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</si>
  <si>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</si>
  <si>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</si>
  <si>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</si>
  <si>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</si>
  <si>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</si>
  <si>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</si>
  <si>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</si>
  <si>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</si>
  <si>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</si>
  <si>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</si>
  <si>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</si>
  <si>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</si>
  <si>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</si>
  <si>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</si>
  <si>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</si>
  <si>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</si>
  <si>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</si>
  <si>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</si>
  <si>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</si>
  <si>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土佐清水市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</si>
  <si>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</si>
  <si>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</si>
  <si>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</si>
  <si>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</si>
  <si>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</si>
  <si>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</si>
  <si>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</si>
  <si>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</si>
  <si>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</si>
  <si>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</si>
  <si>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</si>
  <si>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</si>
  <si>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</si>
  <si>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</si>
  <si>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</si>
  <si>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</si>
  <si>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</si>
  <si>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</si>
  <si>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</si>
  <si>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</si>
  <si>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</si>
  <si>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</si>
  <si>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</si>
  <si>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</si>
  <si>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</si>
  <si>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</si>
  <si>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</si>
  <si>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</si>
  <si>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</si>
  <si>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</si>
  <si>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</si>
  <si>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</si>
  <si>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</si>
  <si>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</si>
  <si>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</si>
  <si>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</si>
  <si>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</si>
  <si>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</si>
  <si>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</si>
  <si>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</si>
  <si>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</si>
  <si>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</si>
  <si>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</si>
  <si>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</si>
  <si>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</si>
  <si>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</si>
  <si>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</si>
  <si>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</si>
  <si>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</si>
  <si>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</si>
  <si>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</si>
  <si>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</si>
  <si>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</si>
  <si>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</si>
  <si>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</si>
  <si>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</si>
  <si>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</si>
  <si>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</si>
  <si>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</si>
  <si>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</si>
  <si>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</si>
  <si>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</si>
  <si>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</si>
  <si>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</si>
  <si>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</si>
  <si>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</si>
  <si>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</si>
  <si>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</si>
  <si>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</si>
  <si>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</si>
  <si>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</si>
  <si>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</si>
  <si>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</si>
  <si>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</si>
  <si>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</si>
  <si>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</si>
  <si>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</si>
  <si>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</si>
  <si>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</si>
  <si>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</si>
  <si>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</si>
  <si>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</si>
  <si>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</si>
  <si>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</si>
  <si>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</si>
  <si>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</si>
  <si>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</si>
  <si>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</si>
  <si>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</si>
  <si>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</si>
  <si>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</si>
  <si>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</si>
  <si>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</si>
  <si>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</si>
  <si>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</si>
  <si>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</si>
  <si>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</si>
  <si>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</si>
  <si>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</si>
  <si>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</si>
  <si>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</si>
  <si>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</si>
  <si>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</si>
  <si>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</si>
  <si>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</si>
  <si>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</si>
  <si>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</si>
  <si>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</si>
  <si>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</si>
  <si>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高知県土佐清水市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</si>
  <si>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</si>
  <si>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</si>
  <si>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</si>
  <si>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</si>
  <si>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</si>
  <si>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</si>
  <si>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</si>
  <si>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</si>
  <si>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</si>
  <si>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</si>
  <si>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</si>
  <si>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</si>
  <si>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</si>
  <si>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</si>
  <si>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</si>
  <si>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</si>
  <si>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</si>
  <si>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</si>
  <si>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</si>
  <si>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</si>
  <si>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</si>
  <si>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</si>
  <si>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</si>
  <si>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</si>
  <si>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</si>
  <si>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</si>
  <si>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</si>
  <si>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</si>
  <si>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</si>
  <si>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</si>
  <si>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</si>
  <si>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</si>
  <si>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</si>
  <si>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</si>
  <si>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</si>
  <si>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</si>
  <si>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</si>
  <si>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</si>
  <si>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</si>
  <si>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</si>
  <si>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</si>
  <si>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</si>
  <si>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</si>
  <si>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</si>
  <si>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</si>
  <si>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</si>
  <si>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</si>
  <si>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</si>
  <si>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</si>
  <si>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</si>
  <si>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</si>
  <si>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</si>
  <si>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</si>
  <si>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</si>
  <si>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</si>
  <si>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</si>
  <si>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</si>
  <si>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</si>
  <si>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</si>
  <si>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</si>
  <si>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</si>
  <si>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</si>
  <si>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</si>
  <si>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</si>
  <si>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</si>
  <si>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</si>
  <si>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</si>
  <si>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</si>
  <si>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</si>
  <si>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</si>
  <si>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</si>
  <si>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</si>
  <si>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</si>
  <si>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</si>
  <si>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</si>
  <si>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</si>
  <si>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</si>
  <si>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</si>
  <si>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</si>
  <si>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</si>
  <si>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</si>
  <si>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</si>
  <si>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</si>
  <si>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</si>
  <si>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</si>
  <si>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</si>
  <si>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</si>
  <si>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</si>
  <si>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</si>
  <si>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</si>
  <si>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</si>
  <si>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</si>
  <si>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</si>
  <si>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</si>
  <si>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</si>
  <si>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</si>
  <si>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</si>
  <si>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</si>
  <si>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</si>
  <si>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</si>
  <si>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</si>
  <si>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</si>
  <si>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</si>
  <si>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</si>
  <si>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</si>
  <si>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</si>
  <si>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</si>
  <si>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</si>
  <si>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</si>
  <si>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</si>
  <si>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</si>
  <si>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</si>
  <si>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</si>
  <si>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</si>
  <si>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</si>
  <si>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</si>
  <si>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</si>
  <si>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</si>
  <si>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</si>
  <si>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</si>
  <si>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</si>
  <si>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</si>
  <si>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</si>
  <si>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</si>
  <si>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</si>
  <si>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</si>
  <si>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</si>
  <si>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</si>
  <si>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</si>
  <si>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</si>
  <si>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</si>
  <si>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</si>
  <si>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</si>
  <si>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</si>
  <si>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</si>
  <si>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</si>
  <si>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</si>
  <si>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</si>
  <si>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</si>
  <si>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</si>
  <si>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</si>
  <si>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</si>
  <si>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</si>
  <si>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</si>
  <si>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</si>
  <si>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</si>
  <si>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</si>
  <si>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</si>
  <si>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</si>
  <si>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</si>
  <si>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</si>
  <si>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</si>
  <si>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高知県土佐清水市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</si>
  <si>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</si>
  <si>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</si>
  <si>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</si>
  <si>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</si>
  <si>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</si>
  <si>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</si>
  <si>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</si>
  <si>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</si>
  <si>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</si>
  <si>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</si>
  <si>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</si>
  <si>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</si>
  <si>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</si>
  <si>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</si>
  <si>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</si>
  <si>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</si>
  <si>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</si>
  <si>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</si>
  <si>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</si>
  <si>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</si>
  <si>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</si>
  <si>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</si>
  <si>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</si>
  <si>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</si>
  <si>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</si>
  <si>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</si>
  <si>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</si>
  <si>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</si>
  <si>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</si>
  <si>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</si>
  <si>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</si>
  <si>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</si>
  <si>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</si>
  <si>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</si>
  <si>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</si>
  <si>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指定介護老人福祉施設事業特別会計</t>
    <phoneticPr fontId="5"/>
  </si>
  <si>
    <t>介護サービス事業特別会計</t>
    <phoneticPr fontId="5"/>
  </si>
  <si>
    <t>後期高齢者医療特別会計</t>
    <phoneticPr fontId="5"/>
  </si>
  <si>
    <t>土佐清水市水道事業会計</t>
    <phoneticPr fontId="5"/>
  </si>
  <si>
    <t>法適用企業</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</si>
  <si>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</si>
  <si>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</si>
  <si>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</si>
  <si>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</si>
  <si>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</si>
  <si>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</si>
  <si>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</si>
  <si>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</si>
  <si>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</si>
  <si>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</si>
  <si>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</si>
  <si>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</si>
  <si>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</si>
  <si>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</si>
  <si>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</si>
  <si>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</si>
  <si>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</si>
  <si>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</si>
  <si>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</si>
  <si>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</si>
  <si>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</si>
  <si>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</si>
  <si>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</si>
  <si>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</si>
  <si>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</si>
  <si>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</si>
  <si>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</si>
  <si>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</si>
  <si>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</si>
  <si>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</si>
  <si>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</si>
  <si>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</si>
  <si>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</si>
  <si>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</si>
  <si>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</si>
  <si>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</si>
  <si>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</si>
  <si>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</si>
  <si>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</si>
  <si>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</si>
  <si>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</si>
  <si>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</si>
  <si>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</si>
  <si>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</si>
  <si>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</si>
  <si>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</si>
  <si>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</si>
  <si>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</si>
  <si>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</si>
  <si>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</si>
  <si>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</si>
  <si>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</si>
  <si>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</si>
  <si>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</si>
  <si>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</si>
  <si>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</si>
  <si>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</si>
  <si>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</si>
  <si>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</si>
  <si>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</si>
  <si>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</si>
  <si>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</si>
  <si>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</si>
  <si>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</si>
  <si>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</si>
  <si>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</si>
  <si>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</si>
  <si>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</si>
  <si>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</si>
  <si>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</si>
  <si>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</si>
  <si>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</si>
  <si>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</si>
  <si>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</si>
  <si>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</si>
  <si>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</si>
  <si>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</si>
  <si>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</si>
  <si>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</si>
  <si>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</si>
  <si>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</si>
  <si>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</si>
  <si>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</si>
  <si>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</si>
  <si>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</si>
  <si>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</si>
  <si>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</si>
  <si>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</si>
  <si>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</si>
  <si>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</si>
  <si>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</si>
  <si>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</si>
  <si>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</si>
  <si>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</si>
  <si>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</si>
  <si>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</si>
  <si>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</si>
  <si>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</si>
  <si>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</si>
  <si>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</si>
  <si>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</si>
  <si>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</si>
  <si>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</si>
  <si>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</si>
  <si>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</si>
  <si>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</si>
  <si>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</si>
  <si>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</si>
  <si>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</si>
  <si>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</si>
  <si>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</si>
  <si>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</si>
  <si>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</si>
  <si>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</si>
  <si>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</si>
  <si>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</si>
  <si>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</si>
  <si>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</si>
  <si>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</si>
  <si>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</si>
  <si>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</si>
  <si>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</si>
  <si>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</si>
  <si>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</si>
  <si>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</si>
  <si>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</si>
  <si>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</si>
  <si>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</si>
  <si>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</si>
  <si>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</si>
  <si>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</si>
  <si>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</si>
  <si>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</si>
  <si>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</si>
  <si>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</si>
  <si>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</si>
  <si>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</si>
  <si>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</si>
  <si>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</si>
  <si>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</si>
  <si>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</si>
  <si>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</si>
  <si>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</si>
  <si>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</si>
  <si>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</si>
  <si>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</si>
  <si>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</si>
  <si>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</si>
  <si>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</si>
  <si>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</si>
  <si>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</si>
  <si>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</si>
  <si>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</si>
  <si>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</si>
  <si>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</si>
  <si>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</si>
  <si>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</si>
  <si>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3.01</t>
  </si>
  <si>
    <t>▲ 3.56</t>
  </si>
  <si>
    <t>▲ 2.20</t>
  </si>
  <si>
    <t>▲ 0.44</t>
  </si>
  <si>
    <t>国民健康保険事業特別会計</t>
  </si>
  <si>
    <t>▲ 1.37</t>
  </si>
  <si>
    <t>▲ 0.76</t>
  </si>
  <si>
    <t>▲ 0.78</t>
  </si>
  <si>
    <t>土佐清水市水道事業会計</t>
  </si>
  <si>
    <t>一般会計</t>
  </si>
  <si>
    <t>介護保険特別会計</t>
  </si>
  <si>
    <t>再生可能エネルギー事業特別会計</t>
  </si>
  <si>
    <t>後期高齢者医療特別会計</t>
  </si>
  <si>
    <t>介護サービス事業特別会計</t>
  </si>
  <si>
    <t>指定介護老人福祉施設事業特別会計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</si>
  <si>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</si>
  <si>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</si>
  <si>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</si>
  <si>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</si>
  <si>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</si>
  <si>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</si>
  <si>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</si>
  <si>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</si>
  <si>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ふるさと元気基金</t>
    <phoneticPr fontId="5"/>
  </si>
  <si>
    <t>地域福祉基金</t>
    <phoneticPr fontId="5"/>
  </si>
  <si>
    <t>施設等整備基金</t>
    <phoneticPr fontId="5"/>
  </si>
  <si>
    <t>国際交流基金</t>
    <phoneticPr fontId="5"/>
  </si>
  <si>
    <t>防災対策加速化基金</t>
    <phoneticPr fontId="5"/>
  </si>
  <si>
    <t>-</t>
    <phoneticPr fontId="2"/>
  </si>
  <si>
    <t>-</t>
    <phoneticPr fontId="2"/>
  </si>
  <si>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25"/>
  </si>
  <si>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25"/>
  </si>
  <si>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5"/>
  </si>
  <si>
    <t>こうち人づくり広域連合　一般会計</t>
    <rPh sb="3" eb="4">
      <t>ヒト</t>
    </rPh>
    <rPh sb="7" eb="9">
      <t>コウイキ</t>
    </rPh>
    <rPh sb="9" eb="11">
      <t>レンゴウ</t>
    </rPh>
    <rPh sb="12" eb="14">
      <t>イッパン</t>
    </rPh>
    <rPh sb="14" eb="16">
      <t>カイケイ</t>
    </rPh>
    <phoneticPr fontId="25"/>
  </si>
  <si>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5"/>
  </si>
  <si>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5"/>
  </si>
  <si>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</si>
  <si>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高知県後期高齢者医療広域連合　　</t>
    <rPh sb="0" eb="3">
      <t>コウチケン</t>
    </rPh>
    <rPh sb="3" eb="5">
      <t>コウキ</t>
    </rPh>
    <rPh sb="5" eb="8">
      <t>コウレイシャ</t>
    </rPh>
    <rPh sb="8" eb="10">
      <t>イリョウ</t>
    </rPh>
    <rPh sb="10" eb="12">
      <t>コウイキ</t>
    </rPh>
    <rPh sb="12" eb="14">
      <t>レンゴウ</t>
    </rPh>
    <phoneticPr fontId="25"/>
  </si>
  <si>
    <t>-</t>
    <phoneticPr fontId="2"/>
  </si>
  <si>
    <t>土佐清水市土地開発公社</t>
  </si>
  <si>
    <t>土佐清水食品株式会社</t>
    <rPh sb="4" eb="6">
      <t>ショクヒン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</si>
  <si>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</si>
  <si>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</si>
  <si>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</si>
  <si>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</si>
  <si>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</si>
  <si>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</si>
  <si>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</si>
  <si>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</si>
  <si>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</si>
  <si>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</si>
  <si>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南海トラフ地震対策として公共施設の高台移転など大型事業を数年間で集中的に実施したことで地方債残高が増加し、将来負担比率は類似団体を大きく上回る数値で推移しているが、平成30年度からは地方債残高の減少や基準財政需要額算入見込額の増加により比率は改善している。現在は交付税措置率の高い起債に限定した借入を行っているため、次年度以降も比率の改善が見込まれる。有形固定資産減価償却率については、類似団体平均とほぼ同水準で推移している。しかし、老朽化の進んでいる施設が多いことから比率は緩やかな上昇傾向にあり、今後は施設の改修等が一定必要になると想定されるため、将来負担額とのバランスに注視していく必要がある。
　</t>
    <rPh sb="121" eb="123">
      <t>カイゼン</t>
    </rPh>
    <rPh sb="167" eb="169">
      <t>カイゼン</t>
    </rPh>
    <rPh sb="202" eb="205">
      <t>ドウスイジュン</t>
    </rPh>
    <rPh sb="217" eb="220">
      <t>ロウキュウカ</t>
    </rPh>
    <rPh sb="221" eb="222">
      <t>スス</t>
    </rPh>
    <rPh sb="226" eb="228">
      <t>シセツ</t>
    </rPh>
    <rPh sb="229" eb="230">
      <t>オオ</t>
    </rPh>
    <rPh sb="244" eb="246">
      <t>ケイコウ</t>
    </rPh>
    <rPh sb="250" eb="252">
      <t>コンゴ</t>
    </rPh>
    <phoneticPr fontId="5"/>
  </si>
  <si>
    <t>将来負担比率、実質公債費比率ともに類似団体平均を大きく上回る数値で推移しているが、将来負担比率については、平成30年度以降数値が改善しており、次年度以降も減少が見込まれる。また、実質公債費比率についても依然として18%を超える高い水準ではあるものの、前年度から0.4ポイント改善しており、次年度以降も数年間は比率が改善する見込みである。令和3年度まで大型事業の実施が続き、財源には起債発行を見込んでいるが、比率の上昇を抑制するため、今後の起債発行についてより精査していくほか、繰上償還についても検討をしていく必要がある。</t>
    <rPh sb="59" eb="61">
      <t>イコウ</t>
    </rPh>
    <rPh sb="74" eb="76">
      <t>イコウ</t>
    </rPh>
    <rPh sb="137" eb="139">
      <t>カイゼン</t>
    </rPh>
    <rPh sb="144" eb="147">
      <t>ジネンド</t>
    </rPh>
    <rPh sb="147" eb="149">
      <t>イコウ</t>
    </rPh>
    <rPh sb="150" eb="153">
      <t>スウネンカン</t>
    </rPh>
    <rPh sb="154" eb="156">
      <t>ヒリツ</t>
    </rPh>
    <rPh sb="157" eb="159">
      <t>カイゼン</t>
    </rPh>
    <rPh sb="168" eb="170">
      <t>レイワ</t>
    </rPh>
    <rPh sb="171" eb="173">
      <t>ネンド</t>
    </rPh>
    <rPh sb="175" eb="177">
      <t>オオガタ</t>
    </rPh>
    <rPh sb="177" eb="179">
      <t>ジギョウ</t>
    </rPh>
    <rPh sb="180" eb="182">
      <t>ジッシ</t>
    </rPh>
    <rPh sb="183" eb="184">
      <t>ツヅ</t>
    </rPh>
    <rPh sb="186" eb="188">
      <t>ザイゲン</t>
    </rPh>
    <rPh sb="190" eb="192">
      <t>キサイ</t>
    </rPh>
    <rPh sb="192" eb="194">
      <t>ハッコウ</t>
    </rPh>
    <rPh sb="195" eb="197">
      <t>ミコ</t>
    </rPh>
    <rPh sb="203" eb="205">
      <t>ヒリツ</t>
    </rPh>
    <rPh sb="206" eb="208">
      <t>ジョウショウ</t>
    </rPh>
    <rPh sb="209" eb="211">
      <t>ヨクセイ</t>
    </rPh>
    <rPh sb="238" eb="242">
      <t>クリアゲショウカン</t>
    </rPh>
    <rPh sb="247" eb="249">
      <t>ケントウ</t>
    </rPh>
    <rPh sb="254" eb="2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</si>
</sst>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0E3D-43B3-A3F8-39A3019075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120856</c:v>
                </c:pt>
                <c:pt idx="1">
                  <c:v>184828</c:v>
                </c:pt>
                <c:pt idx="2">
                  <c:v>189803</c:v>
                </c:pt>
                <c:pt idx="3">
                  <c:v>160207</c:v>
                </c:pt>
                <c:pt idx="4">
                  <c:v>103202</c:v>
                </c:pt>
              </c:numCache>
            </c:numRef>
          </c:val>
          <c:smooth val="0"/>
          <c:extLst>
            <c:ext xmlns:c16="http://schemas.microsoft.com/office/drawing/2014/chart" uri="{C3380CC4-5D6E-409C-BE32-E72D297353CC}">
              <c16:uniqueId val="{00000001-0E3D-43B3-A3F8-39A3019075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2.59</c:v>
                </c:pt>
                <c:pt idx="1">
                  <c:v>0.83</c:v>
                </c:pt>
                <c:pt idx="2">
                  <c:v>2.0699999999999998</c:v>
                </c:pt>
                <c:pt idx="3">
                  <c:v>1.79</c:v>
                </c:pt>
                <c:pt idx="4">
                  <c:v>2.2000000000000002</c:v>
                </c:pt>
              </c:numCache>
            </c:numRef>
          </c:val>
          <c:extLst>
            <c:ext xmlns:c16="http://schemas.microsoft.com/office/drawing/2014/chart" uri="{C3380CC4-5D6E-409C-BE32-E72D297353CC}">
              <c16:uniqueId val="{00000000-4A41-4C35-B2E6-38D963A046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24.19</c:v>
                </c:pt>
                <c:pt idx="1">
                  <c:v>24.55</c:v>
                </c:pt>
                <c:pt idx="2">
                  <c:v>19.670000000000002</c:v>
                </c:pt>
                <c:pt idx="3">
                  <c:v>18.100000000000001</c:v>
                </c:pt>
                <c:pt idx="4">
                  <c:v>17.14</c:v>
                </c:pt>
              </c:numCache>
            </c:numRef>
          </c:val>
          <c:extLst>
            <c:ext xmlns:c16="http://schemas.microsoft.com/office/drawing/2014/chart" uri="{C3380CC4-5D6E-409C-BE32-E72D297353CC}">
              <c16:uniqueId val="{00000001-4A41-4C35-B2E6-38D963A046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0.12</c:v>
                </c:pt>
                <c:pt idx="1">
                  <c:v>-3.01</c:v>
                </c:pt>
                <c:pt idx="2">
                  <c:v>-3.56</c:v>
                </c:pt>
                <c:pt idx="3">
                  <c:v>-2.2000000000000002</c:v>
                </c:pt>
                <c:pt idx="4">
                  <c:v>-0.44</c:v>
                </c:pt>
              </c:numCache>
            </c:numRef>
          </c:val>
          <c:smooth val="0"/>
          <c:extLst>
            <c:ext xmlns:c16="http://schemas.microsoft.com/office/drawing/2014/chart" uri="{C3380CC4-5D6E-409C-BE32-E72D297353CC}">
              <c16:uniqueId val="{00000002-4A41-4C35-B2E6-38D963A046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F7-4C14-AB97-6D819EF7BA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F7-4C14-AB97-6D819EF7BABB}"/>
            </c:ext>
          </c:extLst>
        </c:ser>
        <c:ser>
          <c:idx val="2"/>
          <c:order val="2"/>
          <c:tx>
            <c:strRef>
              <c:f>データシート!$A$29</c:f>
              <c:strCache>
                <c:ptCount val="1"/>
                <c:pt idx="0">
                  <c:v>指定介護老人福祉施設事業特別会計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6F7-4C14-AB97-6D819EF7BABB}"/>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7.0000000000000007E-2</c:v>
                </c:pt>
                <c:pt idx="6">
                  <c:v>#N/A</c:v>
                </c:pt>
                <c:pt idx="7">
                  <c:v>0.05</c:v>
                </c:pt>
                <c:pt idx="8">
                  <c:v>#N/A</c:v>
                </c:pt>
                <c:pt idx="9">
                  <c:v>0.14000000000000001</c:v>
                </c:pt>
              </c:numCache>
            </c:numRef>
          </c:val>
          <c:extLst>
            <c:ext xmlns:c16="http://schemas.microsoft.com/office/drawing/2014/chart" uri="{C3380CC4-5D6E-409C-BE32-E72D297353CC}">
              <c16:uniqueId val="{00000003-76F7-4C14-AB97-6D819EF7BA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0.15</c:v>
                </c:pt>
                <c:pt idx="4">
                  <c:v>#N/A</c:v>
                </c:pt>
                <c:pt idx="5">
                  <c:v>0.11</c:v>
                </c:pt>
                <c:pt idx="6">
                  <c:v>#N/A</c:v>
                </c:pt>
                <c:pt idx="7">
                  <c:v>0.12</c:v>
                </c:pt>
                <c:pt idx="8">
                  <c:v>#N/A</c:v>
                </c:pt>
                <c:pt idx="9">
                  <c:v>0.14000000000000001</c:v>
                </c:pt>
              </c:numCache>
            </c:numRef>
          </c:val>
          <c:extLst>
            <c:ext xmlns:c16="http://schemas.microsoft.com/office/drawing/2014/chart" uri="{C3380CC4-5D6E-409C-BE32-E72D297353CC}">
              <c16:uniqueId val="{00000004-76F7-4C14-AB97-6D819EF7BABB}"/>
            </c:ext>
          </c:extLst>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0.17</c:v>
                </c:pt>
                <c:pt idx="4">
                  <c:v>#N/A</c:v>
                </c:pt>
                <c:pt idx="5">
                  <c:v>0.32</c:v>
                </c:pt>
                <c:pt idx="6">
                  <c:v>#N/A</c:v>
                </c:pt>
                <c:pt idx="7">
                  <c:v>0.22</c:v>
                </c:pt>
                <c:pt idx="8">
                  <c:v>#N/A</c:v>
                </c:pt>
                <c:pt idx="9">
                  <c:v>0.23</c:v>
                </c:pt>
              </c:numCache>
            </c:numRef>
          </c:val>
          <c:extLst>
            <c:ext xmlns:c16="http://schemas.microsoft.com/office/drawing/2014/chart" uri="{C3380CC4-5D6E-409C-BE32-E72D297353CC}">
              <c16:uniqueId val="{00000005-76F7-4C14-AB97-6D819EF7BAB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1.21</c:v>
                </c:pt>
                <c:pt idx="4">
                  <c:v>#N/A</c:v>
                </c:pt>
                <c:pt idx="5">
                  <c:v>1.9</c:v>
                </c:pt>
                <c:pt idx="6">
                  <c:v>#N/A</c:v>
                </c:pt>
                <c:pt idx="7">
                  <c:v>1</c:v>
                </c:pt>
                <c:pt idx="8">
                  <c:v>#N/A</c:v>
                </c:pt>
                <c:pt idx="9">
                  <c:v>2.02</c:v>
                </c:pt>
              </c:numCache>
            </c:numRef>
          </c:val>
          <c:extLst>
            <c:ext xmlns:c16="http://schemas.microsoft.com/office/drawing/2014/chart" uri="{C3380CC4-5D6E-409C-BE32-E72D297353CC}">
              <c16:uniqueId val="{00000006-76F7-4C14-AB97-6D819EF7BAB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2.59</c:v>
                </c:pt>
                <c:pt idx="2">
                  <c:v>#N/A</c:v>
                </c:pt>
                <c:pt idx="3">
                  <c:v>0.83</c:v>
                </c:pt>
                <c:pt idx="4">
                  <c:v>#N/A</c:v>
                </c:pt>
                <c:pt idx="5">
                  <c:v>2.06</c:v>
                </c:pt>
                <c:pt idx="6">
                  <c:v>#N/A</c:v>
                </c:pt>
                <c:pt idx="7">
                  <c:v>1.79</c:v>
                </c:pt>
                <c:pt idx="8">
                  <c:v>#N/A</c:v>
                </c:pt>
                <c:pt idx="9">
                  <c:v>2.19</c:v>
                </c:pt>
              </c:numCache>
            </c:numRef>
          </c:val>
          <c:extLst>
            <c:ext xmlns:c16="http://schemas.microsoft.com/office/drawing/2014/chart" uri="{C3380CC4-5D6E-409C-BE32-E72D297353CC}">
              <c16:uniqueId val="{00000007-76F7-4C14-AB97-6D819EF7BABB}"/>
            </c:ext>
          </c:extLst>
        </c:ser>
        <c:ser>
          <c:idx val="8"/>
          <c:order val="8"/>
          <c:tx>
            <c:strRef>
              <c:f>データシート!$A$35</c:f>
              <c:strCache>
                <c:ptCount val="1"/>
                <c:pt idx="0">
                  <c:v>土佐清水市水道事業会計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4.72</c:v>
                </c:pt>
                <c:pt idx="2">
                  <c:v>#N/A</c:v>
                </c:pt>
                <c:pt idx="3">
                  <c:v>6.94</c:v>
                </c:pt>
                <c:pt idx="4">
                  <c:v>#N/A</c:v>
                </c:pt>
                <c:pt idx="5">
                  <c:v>6.81</c:v>
                </c:pt>
                <c:pt idx="6">
                  <c:v>#N/A</c:v>
                </c:pt>
                <c:pt idx="7">
                  <c:v>7.39</c:v>
                </c:pt>
                <c:pt idx="8">
                  <c:v>#N/A</c:v>
                </c:pt>
                <c:pt idx="9">
                  <c:v>9.52</c:v>
                </c:pt>
              </c:numCache>
            </c:numRef>
          </c:val>
          <c:extLst>
            <c:ext xmlns:c16="http://schemas.microsoft.com/office/drawing/2014/chart" uri="{C3380CC4-5D6E-409C-BE32-E72D297353CC}">
              <c16:uniqueId val="{00000008-76F7-4C14-AB97-6D819EF7BAB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1.37</c:v>
                </c:pt>
                <c:pt idx="1">
                  <c:v>#N/A</c:v>
                </c:pt>
                <c:pt idx="2">
                  <c:v>0.76</c:v>
                </c:pt>
                <c:pt idx="3">
                  <c:v>#N/A</c:v>
                </c:pt>
                <c:pt idx="4">
                  <c:v>#N/A</c:v>
                </c:pt>
                <c:pt idx="5">
                  <c:v>0.39</c:v>
                </c:pt>
                <c:pt idx="6">
                  <c:v>#N/A</c:v>
                </c:pt>
                <c:pt idx="7">
                  <c:v>0.05</c:v>
                </c:pt>
                <c:pt idx="8">
                  <c:v>0.78</c:v>
                </c:pt>
                <c:pt idx="9">
                  <c:v>#N/A</c:v>
                </c:pt>
              </c:numCache>
            </c:numRef>
          </c:val>
          <c:extLst>
            <c:ext xmlns:c16="http://schemas.microsoft.com/office/drawing/2014/chart" uri="{C3380CC4-5D6E-409C-BE32-E72D297353CC}">
              <c16:uniqueId val="{00000009-76F7-4C14-AB97-6D819EF7BA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979</c:v>
                </c:pt>
                <c:pt idx="5">
                  <c:v>845</c:v>
                </c:pt>
                <c:pt idx="8">
                  <c:v>886</c:v>
                </c:pt>
                <c:pt idx="11">
                  <c:v>879</c:v>
                </c:pt>
                <c:pt idx="14">
                  <c:v>890</c:v>
                </c:pt>
              </c:numCache>
            </c:numRef>
          </c:val>
          <c:extLst>
            <c:ext xmlns:c16="http://schemas.microsoft.com/office/drawing/2014/chart" uri="{C3380CC4-5D6E-409C-BE32-E72D297353CC}">
              <c16:uniqueId val="{00000000-4E18-479A-9D6C-D22A78FEF8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4E18-479A-9D6C-D22A78FEF8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18-479A-9D6C-D22A78FEF8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71</c:v>
                </c:pt>
                <c:pt idx="3">
                  <c:v>62</c:v>
                </c:pt>
                <c:pt idx="6">
                  <c:v>42</c:v>
                </c:pt>
                <c:pt idx="9">
                  <c:v>17</c:v>
                </c:pt>
                <c:pt idx="12">
                  <c:v>17</c:v>
                </c:pt>
              </c:numCache>
            </c:numRef>
          </c:val>
          <c:extLst>
            <c:ext xmlns:c16="http://schemas.microsoft.com/office/drawing/2014/chart" uri="{C3380CC4-5D6E-409C-BE32-E72D297353CC}">
              <c16:uniqueId val="{00000003-4E18-479A-9D6C-D22A78FEF8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c:v>
                </c:pt>
                <c:pt idx="3">
                  <c:v>29</c:v>
                </c:pt>
                <c:pt idx="6">
                  <c:v>33</c:v>
                </c:pt>
                <c:pt idx="9">
                  <c:v>25</c:v>
                </c:pt>
                <c:pt idx="12">
                  <c:v>27</c:v>
                </c:pt>
              </c:numCache>
            </c:numRef>
          </c:val>
          <c:extLst>
            <c:ext xmlns:c16="http://schemas.microsoft.com/office/drawing/2014/chart" uri="{C3380CC4-5D6E-409C-BE32-E72D297353CC}">
              <c16:uniqueId val="{00000004-4E18-479A-9D6C-D22A78FEF8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18-479A-9D6C-D22A78FEF8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18-479A-9D6C-D22A78FEF8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1664</c:v>
                </c:pt>
                <c:pt idx="3">
                  <c:v>1661</c:v>
                </c:pt>
                <c:pt idx="6">
                  <c:v>1633</c:v>
                </c:pt>
                <c:pt idx="9">
                  <c:v>1616</c:v>
                </c:pt>
                <c:pt idx="12">
                  <c:v>1673</c:v>
                </c:pt>
              </c:numCache>
            </c:numRef>
          </c:val>
          <c:extLst>
            <c:ext xmlns:c16="http://schemas.microsoft.com/office/drawing/2014/chart" uri="{C3380CC4-5D6E-409C-BE32-E72D297353CC}">
              <c16:uniqueId val="{00000007-4E18-479A-9D6C-D22A78FEF8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780</c:v>
                </c:pt>
                <c:pt idx="2">
                  <c:v>#N/A</c:v>
                </c:pt>
                <c:pt idx="3">
                  <c:v>#N/A</c:v>
                </c:pt>
                <c:pt idx="4">
                  <c:v>908</c:v>
                </c:pt>
                <c:pt idx="5">
                  <c:v>#N/A</c:v>
                </c:pt>
                <c:pt idx="6">
                  <c:v>#N/A</c:v>
                </c:pt>
                <c:pt idx="7">
                  <c:v>822</c:v>
                </c:pt>
                <c:pt idx="8">
                  <c:v>#N/A</c:v>
                </c:pt>
                <c:pt idx="9">
                  <c:v>#N/A</c:v>
                </c:pt>
                <c:pt idx="10">
                  <c:v>779</c:v>
                </c:pt>
                <c:pt idx="11">
                  <c:v>#N/A</c:v>
                </c:pt>
                <c:pt idx="12">
                  <c:v>#N/A</c:v>
                </c:pt>
                <c:pt idx="13">
                  <c:v>827</c:v>
                </c:pt>
                <c:pt idx="14">
                  <c:v>#N/A</c:v>
                </c:pt>
              </c:numCache>
            </c:numRef>
          </c:val>
          <c:smooth val="0"/>
          <c:extLst>
            <c:ext xmlns:c16="http://schemas.microsoft.com/office/drawing/2014/chart" uri="{C3380CC4-5D6E-409C-BE32-E72D297353CC}">
              <c16:uniqueId val="{00000008-4E18-479A-9D6C-D22A78FEF8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8599</c:v>
                </c:pt>
                <c:pt idx="5">
                  <c:v>8425</c:v>
                </c:pt>
                <c:pt idx="8">
                  <c:v>9024</c:v>
                </c:pt>
                <c:pt idx="11">
                  <c:v>10079</c:v>
                </c:pt>
                <c:pt idx="14">
                  <c:v>10018</c:v>
                </c:pt>
              </c:numCache>
            </c:numRef>
          </c:val>
          <c:extLst>
            <c:ext xmlns:c16="http://schemas.microsoft.com/office/drawing/2014/chart" uri="{C3380CC4-5D6E-409C-BE32-E72D297353CC}">
              <c16:uniqueId val="{00000000-CCF5-4A5A-82DD-59B4097418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274</c:v>
                </c:pt>
                <c:pt idx="5">
                  <c:v>223</c:v>
                </c:pt>
                <c:pt idx="8">
                  <c:v>181</c:v>
                </c:pt>
                <c:pt idx="11">
                  <c:v>148</c:v>
                </c:pt>
                <c:pt idx="14">
                  <c:v>175</c:v>
                </c:pt>
              </c:numCache>
            </c:numRef>
          </c:val>
          <c:extLst>
            <c:ext xmlns:c16="http://schemas.microsoft.com/office/drawing/2014/chart" uri="{C3380CC4-5D6E-409C-BE32-E72D297353CC}">
              <c16:uniqueId val="{00000001-CCF5-4A5A-82DD-59B4097418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2192</c:v>
                </c:pt>
                <c:pt idx="5">
                  <c:v>2298</c:v>
                </c:pt>
                <c:pt idx="8">
                  <c:v>2087</c:v>
                </c:pt>
                <c:pt idx="11">
                  <c:v>2052</c:v>
                </c:pt>
                <c:pt idx="14">
                  <c:v>2098</c:v>
                </c:pt>
              </c:numCache>
            </c:numRef>
          </c:val>
          <c:extLst>
            <c:ext xmlns:c16="http://schemas.microsoft.com/office/drawing/2014/chart" uri="{C3380CC4-5D6E-409C-BE32-E72D297353CC}">
              <c16:uniqueId val="{00000002-CCF5-4A5A-82DD-59B4097418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F5-4A5A-82DD-59B4097418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F5-4A5A-82DD-59B4097418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F5-4A5A-82DD-59B4097418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1602</c:v>
                </c:pt>
                <c:pt idx="3">
                  <c:v>1504</c:v>
                </c:pt>
                <c:pt idx="6">
                  <c:v>1364</c:v>
                </c:pt>
                <c:pt idx="9">
                  <c:v>1689</c:v>
                </c:pt>
                <c:pt idx="12">
                  <c:v>1314</c:v>
                </c:pt>
              </c:numCache>
            </c:numRef>
          </c:val>
          <c:extLst>
            <c:ext xmlns:c16="http://schemas.microsoft.com/office/drawing/2014/chart" uri="{C3380CC4-5D6E-409C-BE32-E72D297353CC}">
              <c16:uniqueId val="{00000006-CCF5-4A5A-82DD-59B4097418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182</c:v>
                </c:pt>
                <c:pt idx="3">
                  <c:v>109</c:v>
                </c:pt>
                <c:pt idx="6">
                  <c:v>76</c:v>
                </c:pt>
                <c:pt idx="9">
                  <c:v>68</c:v>
                </c:pt>
                <c:pt idx="12">
                  <c:v>51</c:v>
                </c:pt>
              </c:numCache>
            </c:numRef>
          </c:val>
          <c:extLst>
            <c:ext xmlns:c16="http://schemas.microsoft.com/office/drawing/2014/chart" uri="{C3380CC4-5D6E-409C-BE32-E72D297353CC}">
              <c16:uniqueId val="{00000007-CCF5-4A5A-82DD-59B4097418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221</c:v>
                </c:pt>
                <c:pt idx="3">
                  <c:v>281</c:v>
                </c:pt>
                <c:pt idx="6">
                  <c:v>396</c:v>
                </c:pt>
                <c:pt idx="9">
                  <c:v>450</c:v>
                </c:pt>
                <c:pt idx="12">
                  <c:v>474</c:v>
                </c:pt>
              </c:numCache>
            </c:numRef>
          </c:val>
          <c:extLst>
            <c:ext xmlns:c16="http://schemas.microsoft.com/office/drawing/2014/chart" uri="{C3380CC4-5D6E-409C-BE32-E72D297353CC}">
              <c16:uniqueId val="{00000008-CCF5-4A5A-82DD-59B4097418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F5-4A5A-82DD-59B4097418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15033</c:v>
                </c:pt>
                <c:pt idx="3">
                  <c:v>15636</c:v>
                </c:pt>
                <c:pt idx="6">
                  <c:v>16021</c:v>
                </c:pt>
                <c:pt idx="9">
                  <c:v>15909</c:v>
                </c:pt>
                <c:pt idx="12">
                  <c:v>15369</c:v>
                </c:pt>
              </c:numCache>
            </c:numRef>
          </c:val>
          <c:extLst>
            <c:ext xmlns:c16="http://schemas.microsoft.com/office/drawing/2014/chart" uri="{C3380CC4-5D6E-409C-BE32-E72D297353CC}">
              <c16:uniqueId val="{0000000A-CCF5-4A5A-82DD-59B4097418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5973</c:v>
                </c:pt>
                <c:pt idx="2">
                  <c:v>#N/A</c:v>
                </c:pt>
                <c:pt idx="3">
                  <c:v>#N/A</c:v>
                </c:pt>
                <c:pt idx="4">
                  <c:v>6583</c:v>
                </c:pt>
                <c:pt idx="5">
                  <c:v>#N/A</c:v>
                </c:pt>
                <c:pt idx="6">
                  <c:v>#N/A</c:v>
                </c:pt>
                <c:pt idx="7">
                  <c:v>6565</c:v>
                </c:pt>
                <c:pt idx="8">
                  <c:v>#N/A</c:v>
                </c:pt>
                <c:pt idx="9">
                  <c:v>#N/A</c:v>
                </c:pt>
                <c:pt idx="10">
                  <c:v>5836</c:v>
                </c:pt>
                <c:pt idx="11">
                  <c:v>#N/A</c:v>
                </c:pt>
                <c:pt idx="12">
                  <c:v>#N/A</c:v>
                </c:pt>
                <c:pt idx="13">
                  <c:v>4918</c:v>
                </c:pt>
                <c:pt idx="14">
                  <c:v>#N/A</c:v>
                </c:pt>
              </c:numCache>
            </c:numRef>
          </c:val>
          <c:smooth val="0"/>
          <c:extLst>
            <c:ext xmlns:c16="http://schemas.microsoft.com/office/drawing/2014/chart" uri="{C3380CC4-5D6E-409C-BE32-E72D297353CC}">
              <c16:uniqueId val="{0000000B-CCF5-4A5A-82DD-59B4097418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1017</c:v>
                </c:pt>
                <c:pt idx="1">
                  <c:v>921</c:v>
                </c:pt>
                <c:pt idx="2">
                  <c:v>877</c:v>
                </c:pt>
              </c:numCache>
            </c:numRef>
          </c:val>
          <c:extLst>
            <c:ext xmlns:c16="http://schemas.microsoft.com/office/drawing/2014/chart" uri="{C3380CC4-5D6E-409C-BE32-E72D297353CC}">
              <c16:uniqueId val="{00000000-B20C-46BA-9ACD-E25BBCEAE7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100</c:v>
                </c:pt>
                <c:pt idx="1">
                  <c:v>100</c:v>
                </c:pt>
                <c:pt idx="2">
                  <c:v>161</c:v>
                </c:pt>
              </c:numCache>
            </c:numRef>
          </c:val>
          <c:extLst>
            <c:ext xmlns:c16="http://schemas.microsoft.com/office/drawing/2014/chart" uri="{C3380CC4-5D6E-409C-BE32-E72D297353CC}">
              <c16:uniqueId val="{00000001-B20C-46BA-9ACD-E25BBCEAE7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639</c:v>
                </c:pt>
                <c:pt idx="1">
                  <c:v>625</c:v>
                </c:pt>
                <c:pt idx="2">
                  <c:v>658</c:v>
                </c:pt>
              </c:numCache>
            </c:numRef>
          </c:val>
          <c:extLst>
            <c:ext xmlns:c16="http://schemas.microsoft.com/office/drawing/2014/chart" uri="{C3380CC4-5D6E-409C-BE32-E72D297353CC}">
              <c16:uniqueId val="{00000002-B20C-46BA-9ACD-E25BBCEAE7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{AE2E10BA-9D2E-4398-9524-B9BCD06AA196}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030-4B4A-B4FC-3D5FAB1B10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{62C9165C-ADBF-4E39-8E65-077AA98D9276}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30-4B4A-B4FC-3D5FAB1B10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{3281645B-F802-43AB-B34E-9B272AFF7005}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30-4B4A-B4FC-3D5FAB1B10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{D443F6B8-42D0-4DD8-A556-49103A0160C6}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30-4B4A-B4FC-3D5FAB1B10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{9CC5F009-627A-4145-A887-BD52FFAAF1D3}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30-4B4A-B4FC-3D5FAB1B10C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{5E43B1B7-C761-4DB4-9A1F-22EA6353F276}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030-4B4A-B4FC-3D5FAB1B10C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{6F8F6C1C-3CC3-4C5E-BD80-487680D7549A}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030-4B4A-B4FC-3D5FAB1B10C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{CDB00E54-C2DD-480D-AEB8-8068BE167E9A}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030-4B4A-B4FC-3D5FAB1B10C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{7587EC2A-A847-47B6-B973-B0A0938C0CEC}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030-4B4A-B4FC-3D5FAB1B10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61.5</c:v>
                </c:pt>
                <c:pt idx="16">
                  <c:v>60.8</c:v>
                </c:pt>
                <c:pt idx="24">
                  <c:v>61.8</c:v>
                </c:pt>
                <c:pt idx="32">
                  <c:v>63.4</c:v>
                </c:pt>
              </c:numCache>
            </c:numRef>
          </c:xVal>
          <c:yVal>
            <c:numRef>
              <c:f>公会計指標分析・財政指標組合せ分析表!$BP$51:$DC$51</c:f>
              <c:numCache>
                <c:formatCode>#,##0.0;"▲ "#,##0.0</c:formatCode>
                <c:ptCount val="40"/>
                <c:pt idx="0">
                  <c:v>131</c:v>
                </c:pt>
                <c:pt idx="8">
                  <c:v>150.4</c:v>
                </c:pt>
                <c:pt idx="16">
                  <c:v>150.80000000000001</c:v>
                </c:pt>
                <c:pt idx="24">
                  <c:v>136.69999999999999</c:v>
                </c:pt>
                <c:pt idx="32">
                  <c:v>115.1</c:v>
                </c:pt>
              </c:numCache>
            </c:numRef>
          </c:yVal>
          <c:smooth val="0"/>
          <c:extLst>
            <c:ext xmlns:c16="http://schemas.microsoft.com/office/drawing/2014/chart" uri="{C3380CC4-5D6E-409C-BE32-E72D297353CC}">
              <c16:uniqueId val="{00000009-C030-4B4A-B4FC-3D5FAB1B10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{48D16D7F-F88F-4A29-8B8A-4FE3A6F31C5E}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030-4B4A-B4FC-3D5FAB1B10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{9905704B-3EF7-4228-A833-7D6C7CC87A41}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30-4B4A-B4FC-3D5FAB1B10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{7A7250A1-B98D-4E1A-A18E-B2E88529EBF0}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30-4B4A-B4FC-3D5FAB1B10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{53BC7B33-2F4E-4194-80D2-8786DEC45987}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30-4B4A-B4FC-3D5FAB1B10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{6CC26019-8873-4FA7-9B4E-86F35E6EFB04}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30-4B4A-B4FC-3D5FAB1B10C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{572EC3C7-075C-4FD8-8D4A-135B4B87435B}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030-4B4A-B4FC-3D5FAB1B10C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{6253D596-CA90-4058-BB55-7D11C994117C}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030-4B4A-B4FC-3D5FAB1B10C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{14D3B6C0-8BD7-4C82-93D7-184C4FC5814E}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030-4B4A-B4FC-3D5FAB1B10C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{583934F3-93F4-4145-95B5-838275585C81}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030-4B4A-B4FC-3D5FAB1B10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C030-4B4A-B4FC-3D5FAB1B10CB}"/>
            </c:ext>
          </c:extLst>
        </c:ser>
        <c:dLbls>
          <c:showLegendKey val="0"/>
          <c:showVal val="1"/>
          <c:showCatName val="0"/>
          <c:showSerName val="0"/>
          <c:showPercent val="0"/>
          <c:showBubbleSize val="0"/>
        </c:dLbls>
        <c:axId val="46179840"/>
        <c:axId val="46181760"/>
      </c:scatterChart>
      <c:valAx>
        <c:axId val="4617984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{F32D3EC8-3D34-431B-A35F-7861384C7231}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82D-422C-A749-02FE2191D2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{BC2B70ED-A7E5-4FE1-A11A-197C3CC53A56}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2D-422C-A749-02FE2191D2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{19C33271-28AD-4134-AEE4-DD0750614F77}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2D-422C-A749-02FE2191D2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{73CEF021-76D2-4425-A1FC-265BA0459741}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2D-422C-A749-02FE2191D2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{08299415-2F82-4E04-A156-D85496BB98BF}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2D-422C-A749-02FE2191D25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{4DF2C92F-71F8-4649-92F2-FBA556E5993C}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82D-422C-A749-02FE2191D25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{A6A6CFE3-0111-4515-940B-F627F226EC46}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82D-422C-A749-02FE2191D25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{8D9E5758-5945-47DC-9140-72C12BD67DA8}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82D-422C-A749-02FE2191D25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{93C5C857-2452-4ECA-959D-D5A2312736CB}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82D-422C-A749-02FE2191D2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17.899999999999999</c:v>
                </c:pt>
                <c:pt idx="16">
                  <c:v>18.899999999999999</c:v>
                </c:pt>
                <c:pt idx="24">
                  <c:v>19.2</c:v>
                </c:pt>
                <c:pt idx="32">
                  <c:v>18.8</c:v>
                </c:pt>
              </c:numCache>
            </c:numRef>
          </c:xVal>
          <c:yVal>
            <c:numRef>
              <c:f>公会計指標分析・財政指標組合せ分析表!$BP$73:$DC$73</c:f>
              <c:numCache>
                <c:formatCode>#,##0.0;"▲ "#,##0.0</c:formatCode>
                <c:ptCount val="40"/>
                <c:pt idx="0">
                  <c:v>131</c:v>
                </c:pt>
                <c:pt idx="8">
                  <c:v>150.4</c:v>
                </c:pt>
                <c:pt idx="16">
                  <c:v>150.80000000000001</c:v>
                </c:pt>
                <c:pt idx="24">
                  <c:v>136.69999999999999</c:v>
                </c:pt>
                <c:pt idx="32">
                  <c:v>115.1</c:v>
                </c:pt>
              </c:numCache>
            </c:numRef>
          </c:yVal>
          <c:smooth val="0"/>
          <c:extLst>
            <c:ext xmlns:c16="http://schemas.microsoft.com/office/drawing/2014/chart" uri="{C3380CC4-5D6E-409C-BE32-E72D297353CC}">
              <c16:uniqueId val="{00000009-D82D-422C-A749-02FE2191D2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{BCBF0BF6-A0A0-4B54-989E-4CE06C6A1D25}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82D-422C-A749-02FE2191D2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{7FE61D19-C6E2-4278-BE07-58B5CF47F142}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2D-422C-A749-02FE2191D2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{1F5D5A38-DEF1-432A-9F2E-2679A45BEC61}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2D-422C-A749-02FE2191D2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{CCACF782-7C46-4217-9EF6-61E94BDBF15F}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2D-422C-A749-02FE2191D2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{F00654F4-B95F-4882-9CC3-F567E1C0B27A}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2D-422C-A749-02FE2191D256}"/>
                </c:ext>
              </c:extLst>
            </c:dLbl>
            <c:dLbl>
              <c:idx val="8"/>
              <c:layout>
                <c:manualLayout>
                  <c:x val="-2.5802881390198405E-2"/>
                  <c:y val="-9.13534218275548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{4BB6E2ED-9EFD-45D8-A78D-FC2ECE4B8E76}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82D-422C-A749-02FE2191D256}"/>
                </c:ext>
              </c:extLst>
            </c:dLbl>
            <c:dLbl>
              <c:idx val="16"/>
              <c:layout>
                <c:manualLayout>
                  <c:x val="-3.7593101848022864E-2"/>
                  <c:y val="-7.225854112624990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{2A98D9CD-16D5-44E6-B29B-4F629D51075F}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82D-422C-A749-02FE2191D256}"/>
                </c:ext>
              </c:extLst>
            </c:dLbl>
            <c:dLbl>
              <c:idx val="24"/>
              <c:layout>
                <c:manualLayout>
                  <c:x val="-3.1697991619110633E-2"/>
                  <c:y val="-2.716731271238518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{FAF29D8B-1FC4-4C7D-812C-3ADB8FA9074F}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82D-422C-A749-02FE2191D256}"/>
                </c:ext>
              </c:extLst>
            </c:dLbl>
            <c:dLbl>
              <c:idx val="32"/>
              <c:layout>
                <c:manualLayout>
                  <c:x val="-3.1570342725075584E-2"/>
                  <c:y val="-5.888679895363197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{8C43DF15-4240-4BE6-A397-1916D536F480}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82D-422C-A749-02FE2191D2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D82D-422C-A749-02FE2191D256}"/>
            </c:ext>
          </c:extLst>
        </c:ser>
        <c:dLbls>
          <c:showLegendKey val="0"/>
          <c:showVal val="1"/>
          <c:showCatName val="0"/>
          <c:showSerName val="0"/>
          <c:showPercent val="0"/>
          <c:showBubbleSize val="0"/>
        </c:dLbls>
        <c:axId val="84219776"/>
        <c:axId val="84234240"/>
      </c:scatterChart>
      <c:valAx>
        <c:axId val="84219776"/>
        <c:scaling>
          <c:orientation val="minMax"/>
          <c:max val="20.100000000000001"/>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平成</a:t>
          </a:r>
          <a:r>
            <a:rPr kumimoji="1" lang="en-US" altLang="ja-JP" sz="1350">
              <a:latin typeface="ＭＳ ゴシック" pitchFamily="49" charset="-128"/>
              <a:ea typeface="ＭＳ ゴシック" pitchFamily="49" charset="-128"/>
            </a:rPr>
            <a:t>29</a:t>
          </a:r>
          <a:r>
            <a:rPr kumimoji="1" lang="ja-JP" altLang="en-US" sz="1350">
              <a:latin typeface="ＭＳ ゴシック" pitchFamily="49" charset="-128"/>
              <a:ea typeface="ＭＳ ゴシック" pitchFamily="49" charset="-128"/>
            </a:rPr>
            <a:t>年度から減少していた実質公債費比率の分子は、平成</a:t>
          </a:r>
          <a:r>
            <a:rPr kumimoji="1" lang="en-US" altLang="ja-JP" sz="1350">
              <a:latin typeface="ＭＳ ゴシック" pitchFamily="49" charset="-128"/>
              <a:ea typeface="ＭＳ ゴシック" pitchFamily="49" charset="-128"/>
            </a:rPr>
            <a:t>27</a:t>
          </a:r>
          <a:r>
            <a:rPr kumimoji="1" lang="ja-JP" altLang="en-US" sz="1350">
              <a:latin typeface="ＭＳ ゴシック" pitchFamily="49" charset="-128"/>
              <a:ea typeface="ＭＳ ゴシック" pitchFamily="49" charset="-128"/>
            </a:rPr>
            <a:t>～</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年度に借り入れた防災対策関連の大型事業の元金償還開始によって、元利償還金が対前年度比</a:t>
          </a:r>
          <a:r>
            <a:rPr kumimoji="1" lang="en-US" altLang="ja-JP" sz="1350">
              <a:latin typeface="ＭＳ ゴシック" pitchFamily="49" charset="-128"/>
              <a:ea typeface="ＭＳ ゴシック" pitchFamily="49" charset="-128"/>
            </a:rPr>
            <a:t>57</a:t>
          </a:r>
          <a:r>
            <a:rPr kumimoji="1" lang="ja-JP" altLang="en-US" sz="1350">
              <a:latin typeface="ＭＳ ゴシック" pitchFamily="49" charset="-128"/>
              <a:ea typeface="ＭＳ ゴシック" pitchFamily="49" charset="-128"/>
            </a:rPr>
            <a:t>百万円増額となったことを主な理由に再び増額に転じた。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事業実施の際は、過疎債や緊急防災・減災事業債等の有利債を中心に借り入れしているため算入公債費等も増額となっており、この傾向は今後も続くと想定しているが、元利償還金は今後も高止まりで推移し、令和</a:t>
          </a:r>
          <a:r>
            <a:rPr kumimoji="1" lang="en-US" altLang="ja-JP" sz="1350">
              <a:latin typeface="ＭＳ ゴシック" pitchFamily="49" charset="-128"/>
              <a:ea typeface="ＭＳ ゴシック" pitchFamily="49" charset="-128"/>
            </a:rPr>
            <a:t>5</a:t>
          </a:r>
          <a:r>
            <a:rPr kumimoji="1" lang="ja-JP" altLang="en-US" sz="1350">
              <a:latin typeface="ＭＳ ゴシック" pitchFamily="49" charset="-128"/>
              <a:ea typeface="ＭＳ ゴシック" pitchFamily="49" charset="-128"/>
            </a:rPr>
            <a:t>年度が償還のピークと見込んでいることから、実質公債費比率が</a:t>
          </a:r>
          <a:r>
            <a:rPr kumimoji="1" lang="en-US" altLang="ja-JP" sz="1350">
              <a:latin typeface="ＭＳ ゴシック" pitchFamily="49" charset="-128"/>
              <a:ea typeface="ＭＳ ゴシック" pitchFamily="49" charset="-128"/>
            </a:rPr>
            <a:t>18%</a:t>
          </a:r>
          <a:r>
            <a:rPr kumimoji="1" lang="ja-JP" altLang="en-US" sz="1350">
              <a:latin typeface="ＭＳ ゴシック" pitchFamily="49" charset="-128"/>
              <a:ea typeface="ＭＳ ゴシック" pitchFamily="49" charset="-128"/>
            </a:rPr>
            <a:t>を超えたままの大変厳しい財政運営が続くと見込まれる。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令和元年度は、将来負担比率の分子が前年度から</a:t>
          </a:r>
          <a:r>
            <a:rPr kumimoji="1" lang="en-US" altLang="ja-JP" sz="1300">
              <a:latin typeface="ＭＳ ゴシック" pitchFamily="49" charset="-128"/>
              <a:ea typeface="ＭＳ ゴシック" pitchFamily="49" charset="-128"/>
            </a:rPr>
            <a:t>918</a:t>
          </a:r>
          <a:r>
            <a:rPr kumimoji="1" lang="ja-JP" altLang="en-US" sz="1300">
              <a:latin typeface="ＭＳ ゴシック" pitchFamily="49" charset="-128"/>
              <a:ea typeface="ＭＳ ゴシック" pitchFamily="49" charset="-128"/>
            </a:rPr>
            <a:t>百万円減額と大きく改善したが、一番大きな要因は、地方債現在高の減少である。平成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年度に借り入れた防災対策関連の大型事業の元金償還開始によって、元金償還が対前年度比</a:t>
          </a:r>
          <a:r>
            <a:rPr kumimoji="1" lang="en-US" altLang="ja-JP" sz="1300">
              <a:latin typeface="ＭＳ ゴシック" pitchFamily="49" charset="-128"/>
              <a:ea typeface="ＭＳ ゴシック" pitchFamily="49" charset="-128"/>
            </a:rPr>
            <a:t>71</a:t>
          </a:r>
          <a:r>
            <a:rPr kumimoji="1" lang="ja-JP" altLang="en-US" sz="1300">
              <a:latin typeface="ＭＳ ゴシック" pitchFamily="49" charset="-128"/>
              <a:ea typeface="ＭＳ ゴシック" pitchFamily="49" charset="-128"/>
            </a:rPr>
            <a:t>百万円増額の</a:t>
          </a:r>
          <a:r>
            <a:rPr kumimoji="1" lang="en-US" altLang="ja-JP" sz="1300">
              <a:latin typeface="ＭＳ ゴシック" pitchFamily="49" charset="-128"/>
              <a:ea typeface="ＭＳ ゴシック" pitchFamily="49" charset="-128"/>
            </a:rPr>
            <a:t>1,586</a:t>
          </a:r>
          <a:r>
            <a:rPr kumimoji="1" lang="ja-JP" altLang="en-US" sz="1300">
              <a:latin typeface="ＭＳ ゴシック" pitchFamily="49" charset="-128"/>
              <a:ea typeface="ＭＳ ゴシック" pitchFamily="49" charset="-128"/>
            </a:rPr>
            <a:t>百万円となった一方、地方債新規発行が対前年度比</a:t>
          </a:r>
          <a:r>
            <a:rPr kumimoji="1" lang="en-US" altLang="ja-JP" sz="1300">
              <a:latin typeface="ＭＳ ゴシック" pitchFamily="49" charset="-128"/>
              <a:ea typeface="ＭＳ ゴシック" pitchFamily="49" charset="-128"/>
            </a:rPr>
            <a:t>356</a:t>
          </a:r>
          <a:r>
            <a:rPr kumimoji="1" lang="ja-JP" altLang="en-US" sz="1300">
              <a:latin typeface="ＭＳ ゴシック" pitchFamily="49" charset="-128"/>
              <a:ea typeface="ＭＳ ゴシック" pitchFamily="49" charset="-128"/>
            </a:rPr>
            <a:t>百万円減額の</a:t>
          </a:r>
          <a:r>
            <a:rPr kumimoji="1" lang="en-US" altLang="ja-JP" sz="1300">
              <a:latin typeface="ＭＳ ゴシック" pitchFamily="49" charset="-128"/>
              <a:ea typeface="ＭＳ ゴシック" pitchFamily="49" charset="-128"/>
            </a:rPr>
            <a:t>1,046</a:t>
          </a:r>
          <a:r>
            <a:rPr kumimoji="1" lang="ja-JP" altLang="en-US" sz="1300">
              <a:latin typeface="ＭＳ ゴシック" pitchFamily="49" charset="-128"/>
              <a:ea typeface="ＭＳ ゴシック" pitchFamily="49" charset="-128"/>
            </a:rPr>
            <a:t>百万円となったことから、地方債現在高は前年度から</a:t>
          </a:r>
          <a:r>
            <a:rPr kumimoji="1" lang="en-US" altLang="ja-JP" sz="1300">
              <a:latin typeface="ＭＳ ゴシック" pitchFamily="49" charset="-128"/>
              <a:ea typeface="ＭＳ ゴシック" pitchFamily="49" charset="-128"/>
            </a:rPr>
            <a:t>540</a:t>
          </a:r>
          <a:r>
            <a:rPr kumimoji="1" lang="ja-JP" altLang="en-US" sz="1300">
              <a:latin typeface="ＭＳ ゴシック" pitchFamily="49" charset="-128"/>
              <a:ea typeface="ＭＳ ゴシック" pitchFamily="49" charset="-128"/>
            </a:rPr>
            <a:t>百万円減少した。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また、退職手当負担見込額も前年度から</a:t>
          </a:r>
          <a:r>
            <a:rPr kumimoji="1" lang="en-US" altLang="ja-JP" sz="1300">
              <a:latin typeface="ＭＳ ゴシック" pitchFamily="49" charset="-128"/>
              <a:ea typeface="ＭＳ ゴシック" pitchFamily="49" charset="-128"/>
            </a:rPr>
            <a:t>375</a:t>
          </a:r>
          <a:r>
            <a:rPr kumimoji="1" lang="ja-JP" altLang="en-US" sz="1300">
              <a:latin typeface="ＭＳ ゴシック" pitchFamily="49" charset="-128"/>
              <a:ea typeface="ＭＳ ゴシック" pitchFamily="49" charset="-128"/>
            </a:rPr>
            <a:t>百万円減少しているが、直近数年間の退職者数の増加により若年層職員の割合が増えたことが要因の一つと考えられる。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数年間、地方債現在高は高止まりで推移していく見込みであるものの、有利債に限定した地方債発行に努めていることから、基準財政需要額参入見込額の増加も見込まれるため、将来負担比率の分子は今後も減少傾向で推移すると想定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高知県土佐清水市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年連続で取崩が必要となり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百万円を繰り入れたほか、地域福祉基金について、令和元年度から事業充当が可能となるよ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年度に条例改正を行い、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百万円を取り崩したが、寄附額の増によってふるさと元気基金が取崩額を上回る積立額となり残高が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増加したこと（対前年度比＋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百万円）、後年度の起債償還に対する県補助金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百万円を減債基金に積み立てたことなどから、基金全体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では前年から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年度以降は財政調整基金を取り崩しての財政運営を余儀なくされており、今後も公債費の高止まりなどから財源不足の状況は続いて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いくと想定される。可能な限り財政調整基金の取崩を抑制するため、行政改革やふるさと納税の取組強化などを推進するほか、ふるさと元</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気基金を中心に特定目的基金を積極的に活用していく予定である。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　　寄附者が選択した寄附目的に沿った事業等の財源に充当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福祉等に関連する事業の財源に充当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公共施設の修繕費用等の財源に充当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郷土の偉人ジョン万次郎の功績を発信する事業や人材育成等に関連する事業等の財源に充当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　防災対策関連事業の元利償還金の財源や備蓄食糧更新費用等の財源に充当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　　寄附者が選択した寄附目的に沿った事業の財源に充当するため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百万円を繰入した一方で、寄附額の増により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百万円）となったことから、残高は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予防接種及び結核検診委託料や国保会計繰出金（福祉医療実施分）など、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百万円を充当したため減額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市営住宅改修工事や市民文化会館の修繕改修など、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百万円充当したため減額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　避難所用の災害備蓄備品や備蓄資材・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食料購入などに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百万円充当したため減額</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財政調整基金の取崩を抑制するためにも、国際交流基金以外の特定目的基金については、今後も目的に沿った事業の財源に充てるよう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積極的に活用していく。特に、ふるさと元気基金は、ふるさと納税の取組強化と連動して、毎年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百万円程度を活用していく予定であ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年度国勢調査の結果が普通交付税に反映され、平成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年連続で財政調整基金を取り崩して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の財政運営を余儀なくされている。令和元年度は、取崩額は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百万円減額したものの、積立額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百万を上回る取崩と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なったため、基金残高は前年度から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近年は防災対策関連の大型事業を集中実施してきたことから、今後は財源として借り入れた起債の償還が重なり、公債費は高止まりの状況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で推移していくことが見込まれている。義務的経費の抑制が困難であり、現在の財源不足の状況が今後も続くことが想定されるため、財政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調整基金の取崩は一定必要となるが、行政改革やふるさと納税の取組強化などを推進し、財政調整基金の取崩抑制に努める。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県の水産業競争力強化緊急施設整備事業費補助金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年度に借り入れた冷凍保管施設整備事業に係る過疎債の後年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度償還に充当するため、減債基金に積み立てたことにより増額となった。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県の補助金・交付金制度が近年見直されており、後年度の起債元利償還に充当するための交付金が今後も増加することが想定されるため、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減債基金は一時的に増加が見込まれるが、各事業の元金償還が開始される年度に計画的に取り崩していくため、数年後には従来の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円まで減少する。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13,344
13,275
266.34
9,672,133
9,546,154
112,383
5,115,890
15,368,887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小・中学校や保育所、公民館といった施設については平成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集中的に移転改築等を実施し、有形固定資産減価償却率の上昇を抑える要因となっている。類似団体や全国平均と比較しても大きな差はない状態で推移しているが、依然として老朽化が進んでいる施設が多いため比率は微増の傾向にあり、今後も緩やかに上昇する見込み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95631</xdr:rowOff>
    </xdr:from>
    <xdr:to>
      <xdr:col>23</xdr:col>
      <xdr:colOff>136525</xdr:colOff>
      <xdr:row>30</xdr:row>
      <xdr:rowOff>25781</xdr:rowOff>
    </xdr:to>
    <xdr:sp macro="" textlink="">
      <xdr:nvSpPr>
        <xdr:cNvPr id="79" name="楕円 78"/>
        <xdr:cNvSpPr/>
      </xdr:nvSpPr>
      <xdr:spPr>
        <a:xfrm>
          <a:off x="47117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74058</xdr:rowOff>
    </xdr:from>
    <xdr:ext cx="405111" cy="259045"/>
    <xdr:sp macro="" textlink="">
      <xdr:nvSpPr>
        <xdr:cNvPr id="80" name="有形固定資産減価償却率該当値テキスト"/>
        <xdr:cNvSpPr txBox="1"/>
      </xdr:nvSpPr>
      <xdr:spPr>
        <a:xfrm>
          <a:off x="4813300" y="5817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61087</xdr:rowOff>
    </xdr:from>
    <xdr:to>
      <xdr:col>19</xdr:col>
      <xdr:colOff>187325</xdr:colOff>
      <xdr:row>29</xdr:row>
      <xdr:rowOff>162687</xdr:rowOff>
    </xdr:to>
    <xdr:sp macro="" textlink="">
      <xdr:nvSpPr>
        <xdr:cNvPr id="81" name="楕円 80"/>
        <xdr:cNvSpPr/>
      </xdr:nvSpPr>
      <xdr:spPr>
        <a:xfrm>
          <a:off x="4000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111887</xdr:rowOff>
    </xdr:from>
    <xdr:to>
      <xdr:col>23</xdr:col>
      <xdr:colOff>85725</xdr:colOff>
      <xdr:row>29</xdr:row>
      <xdr:rowOff>146431</xdr:rowOff>
    </xdr:to>
    <xdr:cxnSp macro="">
      <xdr:nvCxnSpPr>
        <xdr:cNvPr id="82" name="直線コネクタ 81"/>
        <xdr:cNvCxnSpPr/>
      </xdr:nvCxnSpPr>
      <xdr:spPr>
        <a:xfrm>
          <a:off x="4051300" y="5855462"/>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3" name="楕円 82"/>
        <xdr:cNvSpPr/>
      </xdr:nvSpPr>
      <xdr:spPr>
        <a:xfrm>
          <a:off x="3238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90297</xdr:rowOff>
    </xdr:from>
    <xdr:to>
      <xdr:col>19</xdr:col>
      <xdr:colOff>136525</xdr:colOff>
      <xdr:row>29</xdr:row>
      <xdr:rowOff>111887</xdr:rowOff>
    </xdr:to>
    <xdr:cxnSp macro="">
      <xdr:nvCxnSpPr>
        <xdr:cNvPr id="84" name="直線コネクタ 83"/>
        <xdr:cNvCxnSpPr/>
      </xdr:nvCxnSpPr>
      <xdr:spPr>
        <a:xfrm>
          <a:off x="3289300" y="583387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5" name="楕円 84"/>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90297</xdr:rowOff>
    </xdr:from>
    <xdr:to>
      <xdr:col>15</xdr:col>
      <xdr:colOff>136525</xdr:colOff>
      <xdr:row>29</xdr:row>
      <xdr:rowOff>105410</xdr:rowOff>
    </xdr:to>
    <xdr:cxnSp macro="">
      <xdr:nvCxnSpPr>
        <xdr:cNvPr id="86" name="直線コネクタ 85"/>
        <xdr:cNvCxnSpPr/>
      </xdr:nvCxnSpPr>
      <xdr:spPr>
        <a:xfrm flipV="1">
          <a:off x="2527300" y="583387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87" name="楕円 86"/>
        <xdr:cNvSpPr/>
      </xdr:nvSpPr>
      <xdr:spPr>
        <a:xfrm>
          <a:off x="1714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105410</xdr:rowOff>
    </xdr:to>
    <xdr:cxnSp macro="">
      <xdr:nvCxnSpPr>
        <xdr:cNvPr id="88" name="直線コネクタ 87"/>
        <xdr:cNvCxnSpPr/>
      </xdr:nvCxnSpPr>
      <xdr:spPr>
        <a:xfrm>
          <a:off x="1765300" y="581660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153814</xdr:rowOff>
    </xdr:from>
    <xdr:ext cx="405111" cy="259045"/>
    <xdr:sp macro="" textlink="">
      <xdr:nvSpPr>
        <xdr:cNvPr id="93" name="n_1mainValue有形固定資産減価償却率"/>
        <xdr:cNvSpPr txBox="1"/>
      </xdr:nvSpPr>
      <xdr:spPr>
        <a:xfrm>
          <a:off x="383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4" name="n_2main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147337</xdr:rowOff>
    </xdr:from>
    <xdr:ext cx="405111" cy="259045"/>
    <xdr:sp macro="" textlink="">
      <xdr:nvSpPr>
        <xdr:cNvPr id="95" name="n_3mainValue有形固定資産減価償却率"/>
        <xdr:cNvSpPr txBox="1"/>
      </xdr:nvSpPr>
      <xdr:spPr>
        <a:xfrm>
          <a:off x="2324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6" name="n_4mainValue有形固定資産減価償却率"/>
        <xdr:cNvSpPr txBox="1"/>
      </xdr:nvSpPr>
      <xdr:spPr>
        <a:xfrm>
          <a:off x="1562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大幅な減額に加え、若年層職員割合の増加によって退職手当負担見込額も減額となり、分子を構成する将来負担額が減少した結果、比率は前年度から大きく改善した。類似団体平均や全国平均との乖離は縮小し、数値は改善傾向にあるが、地方債現在高の高止まりが今後も数年間想定されるため、平均を上回る状況は当分の間続くと見込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152521</xdr:rowOff>
    </xdr:from>
    <xdr:to>
      <xdr:col>76</xdr:col>
      <xdr:colOff>73025</xdr:colOff>
      <xdr:row>31</xdr:row>
      <xdr:rowOff>82671</xdr:rowOff>
    </xdr:to>
    <xdr:sp macro="" textlink="">
      <xdr:nvSpPr>
        <xdr:cNvPr id="143" name="楕円 142"/>
        <xdr:cNvSpPr/>
      </xdr:nvSpPr>
      <xdr:spPr>
        <a:xfrm>
          <a:off x="14744700" y="60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130948</xdr:rowOff>
    </xdr:from>
    <xdr:ext cx="469744" cy="259045"/>
    <xdr:sp macro="" textlink="">
      <xdr:nvSpPr>
        <xdr:cNvPr id="144" name="債務償還比率該当値テキスト"/>
        <xdr:cNvSpPr txBox="1"/>
      </xdr:nvSpPr>
      <xdr:spPr>
        <a:xfrm>
          <a:off x="14846300" y="604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105779</xdr:rowOff>
    </xdr:from>
    <xdr:to>
      <xdr:col>72</xdr:col>
      <xdr:colOff>123825</xdr:colOff>
      <xdr:row>32</xdr:row>
      <xdr:rowOff>35929</xdr:rowOff>
    </xdr:to>
    <xdr:sp macro="" textlink="">
      <xdr:nvSpPr>
        <xdr:cNvPr id="145" name="楕円 144"/>
        <xdr:cNvSpPr/>
      </xdr:nvSpPr>
      <xdr:spPr>
        <a:xfrm>
          <a:off x="14033500" y="61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31871</xdr:rowOff>
    </xdr:from>
    <xdr:to>
      <xdr:col>76</xdr:col>
      <xdr:colOff>22225</xdr:colOff>
      <xdr:row>31</xdr:row>
      <xdr:rowOff>156579</xdr:rowOff>
    </xdr:to>
    <xdr:cxnSp macro="">
      <xdr:nvCxnSpPr>
        <xdr:cNvPr id="146" name="直線コネクタ 145"/>
        <xdr:cNvCxnSpPr/>
      </xdr:nvCxnSpPr>
      <xdr:spPr>
        <a:xfrm flipV="1">
          <a:off x="14084300" y="6118346"/>
          <a:ext cx="711200" cy="1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76787</xdr:rowOff>
    </xdr:from>
    <xdr:to>
      <xdr:col>68</xdr:col>
      <xdr:colOff>123825</xdr:colOff>
      <xdr:row>32</xdr:row>
      <xdr:rowOff>6937</xdr:rowOff>
    </xdr:to>
    <xdr:sp macro="" textlink="">
      <xdr:nvSpPr>
        <xdr:cNvPr id="147" name="楕円 146"/>
        <xdr:cNvSpPr/>
      </xdr:nvSpPr>
      <xdr:spPr>
        <a:xfrm>
          <a:off x="13271500" y="61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127587</xdr:rowOff>
    </xdr:from>
    <xdr:to>
      <xdr:col>72</xdr:col>
      <xdr:colOff>73025</xdr:colOff>
      <xdr:row>31</xdr:row>
      <xdr:rowOff>156579</xdr:rowOff>
    </xdr:to>
    <xdr:cxnSp macro="">
      <xdr:nvCxnSpPr>
        <xdr:cNvPr id="148" name="直線コネクタ 147"/>
        <xdr:cNvCxnSpPr/>
      </xdr:nvCxnSpPr>
      <xdr:spPr>
        <a:xfrm>
          <a:off x="13322300" y="6214062"/>
          <a:ext cx="7620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171129</xdr:rowOff>
    </xdr:from>
    <xdr:to>
      <xdr:col>64</xdr:col>
      <xdr:colOff>123825</xdr:colOff>
      <xdr:row>31</xdr:row>
      <xdr:rowOff>101279</xdr:rowOff>
    </xdr:to>
    <xdr:sp macro="" textlink="">
      <xdr:nvSpPr>
        <xdr:cNvPr id="149" name="楕円 148"/>
        <xdr:cNvSpPr/>
      </xdr:nvSpPr>
      <xdr:spPr>
        <a:xfrm>
          <a:off x="12509500" y="60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50479</xdr:rowOff>
    </xdr:from>
    <xdr:to>
      <xdr:col>68</xdr:col>
      <xdr:colOff>73025</xdr:colOff>
      <xdr:row>31</xdr:row>
      <xdr:rowOff>127587</xdr:rowOff>
    </xdr:to>
    <xdr:cxnSp macro="">
      <xdr:nvCxnSpPr>
        <xdr:cNvPr id="150" name="直線コネクタ 149"/>
        <xdr:cNvCxnSpPr/>
      </xdr:nvCxnSpPr>
      <xdr:spPr>
        <a:xfrm>
          <a:off x="12560300" y="6136954"/>
          <a:ext cx="7620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110369</xdr:rowOff>
    </xdr:from>
    <xdr:to>
      <xdr:col>60</xdr:col>
      <xdr:colOff>123825</xdr:colOff>
      <xdr:row>31</xdr:row>
      <xdr:rowOff>40519</xdr:rowOff>
    </xdr:to>
    <xdr:sp macro="" textlink="">
      <xdr:nvSpPr>
        <xdr:cNvPr id="151" name="楕円 150"/>
        <xdr:cNvSpPr/>
      </xdr:nvSpPr>
      <xdr:spPr>
        <a:xfrm>
          <a:off x="11747500" y="60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161169</xdr:rowOff>
    </xdr:from>
    <xdr:to>
      <xdr:col>64</xdr:col>
      <xdr:colOff>73025</xdr:colOff>
      <xdr:row>31</xdr:row>
      <xdr:rowOff>50479</xdr:rowOff>
    </xdr:to>
    <xdr:cxnSp macro="">
      <xdr:nvCxnSpPr>
        <xdr:cNvPr id="152" name="直線コネクタ 151"/>
        <xdr:cNvCxnSpPr/>
      </xdr:nvCxnSpPr>
      <xdr:spPr>
        <a:xfrm>
          <a:off x="11798300" y="6076194"/>
          <a:ext cx="762000" cy="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27056</xdr:rowOff>
    </xdr:from>
    <xdr:ext cx="469744" cy="259045"/>
    <xdr:sp macro="" textlink="">
      <xdr:nvSpPr>
        <xdr:cNvPr id="157" name="n_1mainValue債務償還比率"/>
        <xdr:cNvSpPr txBox="1"/>
      </xdr:nvSpPr>
      <xdr:spPr>
        <a:xfrm>
          <a:off x="13836727" y="628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169514</xdr:rowOff>
    </xdr:from>
    <xdr:ext cx="469744" cy="259045"/>
    <xdr:sp macro="" textlink="">
      <xdr:nvSpPr>
        <xdr:cNvPr id="158" name="n_2mainValue債務償還比率"/>
        <xdr:cNvSpPr txBox="1"/>
      </xdr:nvSpPr>
      <xdr:spPr>
        <a:xfrm>
          <a:off x="13087427" y="625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92406</xdr:rowOff>
    </xdr:from>
    <xdr:ext cx="469744" cy="259045"/>
    <xdr:sp macro="" textlink="">
      <xdr:nvSpPr>
        <xdr:cNvPr id="159" name="n_3mainValue債務償還比率"/>
        <xdr:cNvSpPr txBox="1"/>
      </xdr:nvSpPr>
      <xdr:spPr>
        <a:xfrm>
          <a:off x="12325427" y="61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31646</xdr:rowOff>
    </xdr:from>
    <xdr:ext cx="469744" cy="259045"/>
    <xdr:sp macro="" textlink="">
      <xdr:nvSpPr>
        <xdr:cNvPr id="160" name="n_4mainValue債務償還比率"/>
        <xdr:cNvSpPr txBox="1"/>
      </xdr:nvSpPr>
      <xdr:spPr>
        <a:xfrm>
          <a:off x="11563427" y="611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13,344
13,275
266.34
9,672,133
9,546,154
112,383
5,115,890
15,368,887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74" name="楕円 73"/>
        <xdr:cNvSpPr/>
      </xdr:nvSpPr>
      <xdr:spPr>
        <a:xfrm>
          <a:off x="45847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141350</xdr:rowOff>
    </xdr:from>
    <xdr:ext cx="405111" cy="259045"/>
    <xdr:sp macro="" textlink="">
      <xdr:nvSpPr>
        <xdr:cNvPr id="75" name="【道路】&#10;有形固定資産減価償却率該当値テキスト"/>
        <xdr:cNvSpPr txBox="1"/>
      </xdr:nvSpPr>
      <xdr:spPr>
        <a:xfrm>
          <a:off x="4673600"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6" name="楕円 75"/>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38</xdr:row>
      <xdr:rowOff>169273</xdr:rowOff>
    </xdr:to>
    <xdr:cxnSp macro="">
      <xdr:nvCxnSpPr>
        <xdr:cNvPr id="77" name="直線コネクタ 76"/>
        <xdr:cNvCxnSpPr/>
      </xdr:nvCxnSpPr>
      <xdr:spPr>
        <a:xfrm>
          <a:off x="3797300" y="66598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67854</xdr:rowOff>
    </xdr:from>
    <xdr:to>
      <xdr:col>15</xdr:col>
      <xdr:colOff>101600</xdr:colOff>
      <xdr:row>38</xdr:row>
      <xdr:rowOff>169454</xdr:rowOff>
    </xdr:to>
    <xdr:sp macro="" textlink="">
      <xdr:nvSpPr>
        <xdr:cNvPr id="78" name="楕円 77"/>
        <xdr:cNvSpPr/>
      </xdr:nvSpPr>
      <xdr:spPr>
        <a:xfrm>
          <a:off x="2857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118654</xdr:rowOff>
    </xdr:from>
    <xdr:to>
      <xdr:col>19</xdr:col>
      <xdr:colOff>177800</xdr:colOff>
      <xdr:row>38</xdr:row>
      <xdr:rowOff>144780</xdr:rowOff>
    </xdr:to>
    <xdr:cxnSp macro="">
      <xdr:nvCxnSpPr>
        <xdr:cNvPr id="79" name="直線コネクタ 78"/>
        <xdr:cNvCxnSpPr/>
      </xdr:nvCxnSpPr>
      <xdr:spPr>
        <a:xfrm>
          <a:off x="2908300" y="66337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118654</xdr:rowOff>
    </xdr:to>
    <xdr:cxnSp macro="">
      <xdr:nvCxnSpPr>
        <xdr:cNvPr id="81" name="直線コネクタ 80"/>
        <xdr:cNvCxnSpPr/>
      </xdr:nvCxnSpPr>
      <xdr:spPr>
        <a:xfrm>
          <a:off x="2019300" y="66092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5806</xdr:rowOff>
    </xdr:from>
    <xdr:to>
      <xdr:col>6</xdr:col>
      <xdr:colOff>38100</xdr:colOff>
      <xdr:row>37</xdr:row>
      <xdr:rowOff>107406</xdr:rowOff>
    </xdr:to>
    <xdr:sp macro="" textlink="">
      <xdr:nvSpPr>
        <xdr:cNvPr id="82" name="楕円 81"/>
        <xdr:cNvSpPr/>
      </xdr:nvSpPr>
      <xdr:spPr>
        <a:xfrm>
          <a:off x="1079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56606</xdr:rowOff>
    </xdr:from>
    <xdr:to>
      <xdr:col>10</xdr:col>
      <xdr:colOff>114300</xdr:colOff>
      <xdr:row>38</xdr:row>
      <xdr:rowOff>94162</xdr:rowOff>
    </xdr:to>
    <xdr:cxnSp macro="">
      <xdr:nvCxnSpPr>
        <xdr:cNvPr id="83" name="直線コネクタ 82"/>
        <xdr:cNvCxnSpPr/>
      </xdr:nvCxnSpPr>
      <xdr:spPr>
        <a:xfrm>
          <a:off x="1130300" y="6400256"/>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88" name="n_1main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9" name="n_2main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90" name="n_3mainValue【道路】&#10;有形固定資産減価償却率"/>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123933</xdr:rowOff>
    </xdr:from>
    <xdr:ext cx="405111" cy="259045"/>
    <xdr:sp macro="" textlink="">
      <xdr:nvSpPr>
        <xdr:cNvPr id="91" name="n_4mainValue【道路】&#10;有形固定資産減価償却率"/>
        <xdr:cNvSpPr txBox="1"/>
      </xdr:nvSpPr>
      <xdr:spPr>
        <a:xfrm>
          <a:off x="927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134543</xdr:rowOff>
    </xdr:from>
    <xdr:to>
      <xdr:col>55</xdr:col>
      <xdr:colOff>50800</xdr:colOff>
      <xdr:row>40</xdr:row>
      <xdr:rowOff>64693</xdr:rowOff>
    </xdr:to>
    <xdr:sp macro="" textlink="">
      <xdr:nvSpPr>
        <xdr:cNvPr id="129" name="楕円 128"/>
        <xdr:cNvSpPr/>
      </xdr:nvSpPr>
      <xdr:spPr>
        <a:xfrm>
          <a:off x="10426700" y="68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157420</xdr:rowOff>
    </xdr:from>
    <xdr:ext cx="534377" cy="259045"/>
    <xdr:sp macro="" textlink="">
      <xdr:nvSpPr>
        <xdr:cNvPr id="130" name="【道路】&#10;一人当たり延長該当値テキスト"/>
        <xdr:cNvSpPr txBox="1"/>
      </xdr:nvSpPr>
      <xdr:spPr>
        <a:xfrm>
          <a:off x="10515600" y="667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151304</xdr:rowOff>
    </xdr:from>
    <xdr:to>
      <xdr:col>50</xdr:col>
      <xdr:colOff>165100</xdr:colOff>
      <xdr:row>40</xdr:row>
      <xdr:rowOff>81454</xdr:rowOff>
    </xdr:to>
    <xdr:sp macro="" textlink="">
      <xdr:nvSpPr>
        <xdr:cNvPr id="131" name="楕円 130"/>
        <xdr:cNvSpPr/>
      </xdr:nvSpPr>
      <xdr:spPr>
        <a:xfrm>
          <a:off x="9588500" y="683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13893</xdr:rowOff>
    </xdr:from>
    <xdr:to>
      <xdr:col>55</xdr:col>
      <xdr:colOff>0</xdr:colOff>
      <xdr:row>40</xdr:row>
      <xdr:rowOff>30654</xdr:rowOff>
    </xdr:to>
    <xdr:cxnSp macro="">
      <xdr:nvCxnSpPr>
        <xdr:cNvPr id="132" name="直線コネクタ 131"/>
        <xdr:cNvCxnSpPr/>
      </xdr:nvCxnSpPr>
      <xdr:spPr>
        <a:xfrm flipV="1">
          <a:off x="9639300" y="6871893"/>
          <a:ext cx="8382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147500</xdr:rowOff>
    </xdr:from>
    <xdr:to>
      <xdr:col>46</xdr:col>
      <xdr:colOff>38100</xdr:colOff>
      <xdr:row>40</xdr:row>
      <xdr:rowOff>77650</xdr:rowOff>
    </xdr:to>
    <xdr:sp macro="" textlink="">
      <xdr:nvSpPr>
        <xdr:cNvPr id="133" name="楕円 132"/>
        <xdr:cNvSpPr/>
      </xdr:nvSpPr>
      <xdr:spPr>
        <a:xfrm>
          <a:off x="8699500" y="68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26850</xdr:rowOff>
    </xdr:from>
    <xdr:to>
      <xdr:col>50</xdr:col>
      <xdr:colOff>114300</xdr:colOff>
      <xdr:row>40</xdr:row>
      <xdr:rowOff>30654</xdr:rowOff>
    </xdr:to>
    <xdr:cxnSp macro="">
      <xdr:nvCxnSpPr>
        <xdr:cNvPr id="134" name="直線コネクタ 133"/>
        <xdr:cNvCxnSpPr/>
      </xdr:nvCxnSpPr>
      <xdr:spPr>
        <a:xfrm>
          <a:off x="8750300" y="6884850"/>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154404</xdr:rowOff>
    </xdr:from>
    <xdr:to>
      <xdr:col>41</xdr:col>
      <xdr:colOff>101600</xdr:colOff>
      <xdr:row>40</xdr:row>
      <xdr:rowOff>84554</xdr:rowOff>
    </xdr:to>
    <xdr:sp macro="" textlink="">
      <xdr:nvSpPr>
        <xdr:cNvPr id="135" name="楕円 134"/>
        <xdr:cNvSpPr/>
      </xdr:nvSpPr>
      <xdr:spPr>
        <a:xfrm>
          <a:off x="7810500" y="68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26850</xdr:rowOff>
    </xdr:from>
    <xdr:to>
      <xdr:col>45</xdr:col>
      <xdr:colOff>177800</xdr:colOff>
      <xdr:row>40</xdr:row>
      <xdr:rowOff>33754</xdr:rowOff>
    </xdr:to>
    <xdr:cxnSp macro="">
      <xdr:nvCxnSpPr>
        <xdr:cNvPr id="136" name="直線コネクタ 135"/>
        <xdr:cNvCxnSpPr/>
      </xdr:nvCxnSpPr>
      <xdr:spPr>
        <a:xfrm flipV="1">
          <a:off x="7861300" y="6884850"/>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2558</xdr:rowOff>
    </xdr:from>
    <xdr:to>
      <xdr:col>36</xdr:col>
      <xdr:colOff>165100</xdr:colOff>
      <xdr:row>40</xdr:row>
      <xdr:rowOff>104158</xdr:rowOff>
    </xdr:to>
    <xdr:sp macro="" textlink="">
      <xdr:nvSpPr>
        <xdr:cNvPr id="137" name="楕円 136"/>
        <xdr:cNvSpPr/>
      </xdr:nvSpPr>
      <xdr:spPr>
        <a:xfrm>
          <a:off x="6921500" y="6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33754</xdr:rowOff>
    </xdr:from>
    <xdr:to>
      <xdr:col>41</xdr:col>
      <xdr:colOff>50800</xdr:colOff>
      <xdr:row>40</xdr:row>
      <xdr:rowOff>53358</xdr:rowOff>
    </xdr:to>
    <xdr:cxnSp macro="">
      <xdr:nvCxnSpPr>
        <xdr:cNvPr id="138" name="直線コネクタ 137"/>
        <xdr:cNvCxnSpPr/>
      </xdr:nvCxnSpPr>
      <xdr:spPr>
        <a:xfrm flipV="1">
          <a:off x="6972300" y="6891754"/>
          <a:ext cx="8890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97981</xdr:rowOff>
    </xdr:from>
    <xdr:ext cx="534377" cy="259045"/>
    <xdr:sp macro="" textlink="">
      <xdr:nvSpPr>
        <xdr:cNvPr id="143" name="n_1mainValue【道路】&#10;一人当たり延長"/>
        <xdr:cNvSpPr txBox="1"/>
      </xdr:nvSpPr>
      <xdr:spPr>
        <a:xfrm>
          <a:off x="9359411" y="661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94177</xdr:rowOff>
    </xdr:from>
    <xdr:ext cx="534377" cy="259045"/>
    <xdr:sp macro="" textlink="">
      <xdr:nvSpPr>
        <xdr:cNvPr id="144" name="n_2mainValue【道路】&#10;一人当たり延長"/>
        <xdr:cNvSpPr txBox="1"/>
      </xdr:nvSpPr>
      <xdr:spPr>
        <a:xfrm>
          <a:off x="8483111" y="66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101081</xdr:rowOff>
    </xdr:from>
    <xdr:ext cx="534377" cy="259045"/>
    <xdr:sp macro="" textlink="">
      <xdr:nvSpPr>
        <xdr:cNvPr id="145" name="n_3mainValue【道路】&#10;一人当たり延長"/>
        <xdr:cNvSpPr txBox="1"/>
      </xdr:nvSpPr>
      <xdr:spPr>
        <a:xfrm>
          <a:off x="7594111" y="6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120685</xdr:rowOff>
    </xdr:from>
    <xdr:ext cx="534377" cy="259045"/>
    <xdr:sp macro="" textlink="">
      <xdr:nvSpPr>
        <xdr:cNvPr id="146" name="n_4mainValue【道路】&#10;一人当たり延長"/>
        <xdr:cNvSpPr txBox="1"/>
      </xdr:nvSpPr>
      <xdr:spPr>
        <a:xfrm>
          <a:off x="6705111" y="66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48260</xdr:rowOff>
    </xdr:from>
    <xdr:to>
      <xdr:col>24</xdr:col>
      <xdr:colOff>114300</xdr:colOff>
      <xdr:row>63</xdr:row>
      <xdr:rowOff>149860</xdr:rowOff>
    </xdr:to>
    <xdr:sp macro="" textlink="">
      <xdr:nvSpPr>
        <xdr:cNvPr id="186" name="楕円 185"/>
        <xdr:cNvSpPr/>
      </xdr:nvSpPr>
      <xdr:spPr>
        <a:xfrm>
          <a:off x="4584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26687</xdr:rowOff>
    </xdr:from>
    <xdr:ext cx="405111" cy="259045"/>
    <xdr:sp macro="" textlink="">
      <xdr:nvSpPr>
        <xdr:cNvPr id="187" name="【橋りょう・トンネル】&#10;有形固定資産減価償却率該当値テキスト"/>
        <xdr:cNvSpPr txBox="1"/>
      </xdr:nvSpPr>
      <xdr:spPr>
        <a:xfrm>
          <a:off x="4673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31115</xdr:rowOff>
    </xdr:from>
    <xdr:to>
      <xdr:col>20</xdr:col>
      <xdr:colOff>38100</xdr:colOff>
      <xdr:row>63</xdr:row>
      <xdr:rowOff>132715</xdr:rowOff>
    </xdr:to>
    <xdr:sp macro="" textlink="">
      <xdr:nvSpPr>
        <xdr:cNvPr id="188" name="楕円 187"/>
        <xdr:cNvSpPr/>
      </xdr:nvSpPr>
      <xdr:spPr>
        <a:xfrm>
          <a:off x="3746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81915</xdr:rowOff>
    </xdr:from>
    <xdr:to>
      <xdr:col>24</xdr:col>
      <xdr:colOff>63500</xdr:colOff>
      <xdr:row>63</xdr:row>
      <xdr:rowOff>99060</xdr:rowOff>
    </xdr:to>
    <xdr:cxnSp macro="">
      <xdr:nvCxnSpPr>
        <xdr:cNvPr id="189" name="直線コネクタ 188"/>
        <xdr:cNvCxnSpPr/>
      </xdr:nvCxnSpPr>
      <xdr:spPr>
        <a:xfrm>
          <a:off x="3797300" y="108832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90" name="楕円 189"/>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81915</xdr:rowOff>
    </xdr:to>
    <xdr:cxnSp macro="">
      <xdr:nvCxnSpPr>
        <xdr:cNvPr id="191" name="直線コネクタ 190"/>
        <xdr:cNvCxnSpPr/>
      </xdr:nvCxnSpPr>
      <xdr:spPr>
        <a:xfrm>
          <a:off x="2908300" y="10858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151130</xdr:rowOff>
    </xdr:from>
    <xdr:to>
      <xdr:col>10</xdr:col>
      <xdr:colOff>165100</xdr:colOff>
      <xdr:row>63</xdr:row>
      <xdr:rowOff>81280</xdr:rowOff>
    </xdr:to>
    <xdr:sp macro="" textlink="">
      <xdr:nvSpPr>
        <xdr:cNvPr id="192" name="楕円 191"/>
        <xdr:cNvSpPr/>
      </xdr:nvSpPr>
      <xdr:spPr>
        <a:xfrm>
          <a:off x="196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30480</xdr:rowOff>
    </xdr:from>
    <xdr:to>
      <xdr:col>15</xdr:col>
      <xdr:colOff>50800</xdr:colOff>
      <xdr:row>63</xdr:row>
      <xdr:rowOff>57150</xdr:rowOff>
    </xdr:to>
    <xdr:cxnSp macro="">
      <xdr:nvCxnSpPr>
        <xdr:cNvPr id="193" name="直線コネクタ 192"/>
        <xdr:cNvCxnSpPr/>
      </xdr:nvCxnSpPr>
      <xdr:spPr>
        <a:xfrm>
          <a:off x="2019300" y="10831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86360</xdr:rowOff>
    </xdr:from>
    <xdr:to>
      <xdr:col>6</xdr:col>
      <xdr:colOff>38100</xdr:colOff>
      <xdr:row>63</xdr:row>
      <xdr:rowOff>16510</xdr:rowOff>
    </xdr:to>
    <xdr:sp macro="" textlink="">
      <xdr:nvSpPr>
        <xdr:cNvPr id="194" name="楕円 193"/>
        <xdr:cNvSpPr/>
      </xdr:nvSpPr>
      <xdr:spPr>
        <a:xfrm>
          <a:off x="107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137160</xdr:rowOff>
    </xdr:from>
    <xdr:to>
      <xdr:col>10</xdr:col>
      <xdr:colOff>114300</xdr:colOff>
      <xdr:row>63</xdr:row>
      <xdr:rowOff>30480</xdr:rowOff>
    </xdr:to>
    <xdr:cxnSp macro="">
      <xdr:nvCxnSpPr>
        <xdr:cNvPr id="195" name="直線コネクタ 194"/>
        <xdr:cNvCxnSpPr/>
      </xdr:nvCxnSpPr>
      <xdr:spPr>
        <a:xfrm>
          <a:off x="1130300" y="107670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123842</xdr:rowOff>
    </xdr:from>
    <xdr:ext cx="405111" cy="259045"/>
    <xdr:sp macro="" textlink="">
      <xdr:nvSpPr>
        <xdr:cNvPr id="200" name="n_1mainValue【橋りょう・トンネル】&#10;有形固定資産減価償却率"/>
        <xdr:cNvSpPr txBox="1"/>
      </xdr:nvSpPr>
      <xdr:spPr>
        <a:xfrm>
          <a:off x="35820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201" name="n_2mainValue【橋りょう・トンネル】&#10;有形固定資産減価償却率"/>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72407</xdr:rowOff>
    </xdr:from>
    <xdr:ext cx="405111" cy="259045"/>
    <xdr:sp macro="" textlink="">
      <xdr:nvSpPr>
        <xdr:cNvPr id="202" name="n_3mainValue【橋りょう・トンネル】&#10;有形固定資産減価償却率"/>
        <xdr:cNvSpPr txBox="1"/>
      </xdr:nvSpPr>
      <xdr:spPr>
        <a:xfrm>
          <a:off x="1816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7637</xdr:rowOff>
    </xdr:from>
    <xdr:ext cx="405111" cy="259045"/>
    <xdr:sp macro="" textlink="">
      <xdr:nvSpPr>
        <xdr:cNvPr id="203" name="n_4mainValue【橋りょう・トンネル】&#10;有形固定資産減価償却率"/>
        <xdr:cNvSpPr txBox="1"/>
      </xdr:nvSpPr>
      <xdr:spPr>
        <a:xfrm>
          <a:off x="927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150544</xdr:rowOff>
    </xdr:from>
    <xdr:to>
      <xdr:col>55</xdr:col>
      <xdr:colOff>50800</xdr:colOff>
      <xdr:row>61</xdr:row>
      <xdr:rowOff>80694</xdr:rowOff>
    </xdr:to>
    <xdr:sp macro="" textlink="">
      <xdr:nvSpPr>
        <xdr:cNvPr id="241" name="楕円 240"/>
        <xdr:cNvSpPr/>
      </xdr:nvSpPr>
      <xdr:spPr>
        <a:xfrm>
          <a:off x="10426700" y="104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1971</xdr:rowOff>
    </xdr:from>
    <xdr:ext cx="599010" cy="259045"/>
    <xdr:sp macro="" textlink="">
      <xdr:nvSpPr>
        <xdr:cNvPr id="242" name="【橋りょう・トンネル】&#10;一人当たり有形固定資産（償却資産）額該当値テキスト"/>
        <xdr:cNvSpPr txBox="1"/>
      </xdr:nvSpPr>
      <xdr:spPr>
        <a:xfrm>
          <a:off x="10515600" y="102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166212</xdr:rowOff>
    </xdr:from>
    <xdr:to>
      <xdr:col>50</xdr:col>
      <xdr:colOff>165100</xdr:colOff>
      <xdr:row>61</xdr:row>
      <xdr:rowOff>96362</xdr:rowOff>
    </xdr:to>
    <xdr:sp macro="" textlink="">
      <xdr:nvSpPr>
        <xdr:cNvPr id="243" name="楕円 242"/>
        <xdr:cNvSpPr/>
      </xdr:nvSpPr>
      <xdr:spPr>
        <a:xfrm>
          <a:off x="9588500" y="104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29894</xdr:rowOff>
    </xdr:from>
    <xdr:to>
      <xdr:col>55</xdr:col>
      <xdr:colOff>0</xdr:colOff>
      <xdr:row>61</xdr:row>
      <xdr:rowOff>45562</xdr:rowOff>
    </xdr:to>
    <xdr:cxnSp macro="">
      <xdr:nvCxnSpPr>
        <xdr:cNvPr id="244" name="直線コネクタ 243"/>
        <xdr:cNvCxnSpPr/>
      </xdr:nvCxnSpPr>
      <xdr:spPr>
        <a:xfrm flipV="1">
          <a:off x="9639300" y="10488344"/>
          <a:ext cx="8382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6389</xdr:rowOff>
    </xdr:from>
    <xdr:to>
      <xdr:col>46</xdr:col>
      <xdr:colOff>38100</xdr:colOff>
      <xdr:row>61</xdr:row>
      <xdr:rowOff>107989</xdr:rowOff>
    </xdr:to>
    <xdr:sp macro="" textlink="">
      <xdr:nvSpPr>
        <xdr:cNvPr id="245" name="楕円 244"/>
        <xdr:cNvSpPr/>
      </xdr:nvSpPr>
      <xdr:spPr>
        <a:xfrm>
          <a:off x="8699500" y="104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45562</xdr:rowOff>
    </xdr:from>
    <xdr:to>
      <xdr:col>50</xdr:col>
      <xdr:colOff>114300</xdr:colOff>
      <xdr:row>61</xdr:row>
      <xdr:rowOff>57189</xdr:rowOff>
    </xdr:to>
    <xdr:cxnSp macro="">
      <xdr:nvCxnSpPr>
        <xdr:cNvPr id="246" name="直線コネクタ 245"/>
        <xdr:cNvCxnSpPr/>
      </xdr:nvCxnSpPr>
      <xdr:spPr>
        <a:xfrm flipV="1">
          <a:off x="8750300" y="10504012"/>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14799</xdr:rowOff>
    </xdr:from>
    <xdr:to>
      <xdr:col>41</xdr:col>
      <xdr:colOff>101600</xdr:colOff>
      <xdr:row>61</xdr:row>
      <xdr:rowOff>116399</xdr:rowOff>
    </xdr:to>
    <xdr:sp macro="" textlink="">
      <xdr:nvSpPr>
        <xdr:cNvPr id="247" name="楕円 246"/>
        <xdr:cNvSpPr/>
      </xdr:nvSpPr>
      <xdr:spPr>
        <a:xfrm>
          <a:off x="7810500" y="104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57189</xdr:rowOff>
    </xdr:from>
    <xdr:to>
      <xdr:col>45</xdr:col>
      <xdr:colOff>177800</xdr:colOff>
      <xdr:row>61</xdr:row>
      <xdr:rowOff>65599</xdr:rowOff>
    </xdr:to>
    <xdr:cxnSp macro="">
      <xdr:nvCxnSpPr>
        <xdr:cNvPr id="248" name="直線コネクタ 247"/>
        <xdr:cNvCxnSpPr/>
      </xdr:nvCxnSpPr>
      <xdr:spPr>
        <a:xfrm flipV="1">
          <a:off x="7861300" y="10515639"/>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31173</xdr:rowOff>
    </xdr:from>
    <xdr:to>
      <xdr:col>36</xdr:col>
      <xdr:colOff>165100</xdr:colOff>
      <xdr:row>62</xdr:row>
      <xdr:rowOff>132773</xdr:rowOff>
    </xdr:to>
    <xdr:sp macro="" textlink="">
      <xdr:nvSpPr>
        <xdr:cNvPr id="249" name="楕円 248"/>
        <xdr:cNvSpPr/>
      </xdr:nvSpPr>
      <xdr:spPr>
        <a:xfrm>
          <a:off x="6921500" y="106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65599</xdr:rowOff>
    </xdr:from>
    <xdr:to>
      <xdr:col>41</xdr:col>
      <xdr:colOff>50800</xdr:colOff>
      <xdr:row>62</xdr:row>
      <xdr:rowOff>81973</xdr:rowOff>
    </xdr:to>
    <xdr:cxnSp macro="">
      <xdr:nvCxnSpPr>
        <xdr:cNvPr id="250" name="直線コネクタ 249"/>
        <xdr:cNvCxnSpPr/>
      </xdr:nvCxnSpPr>
      <xdr:spPr>
        <a:xfrm flipV="1">
          <a:off x="6972300" y="10524049"/>
          <a:ext cx="889000" cy="1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112889</xdr:rowOff>
    </xdr:from>
    <xdr:ext cx="599010" cy="259045"/>
    <xdr:sp macro="" textlink="">
      <xdr:nvSpPr>
        <xdr:cNvPr id="255" name="n_1mainValue【橋りょう・トンネル】&#10;一人当たり有形固定資産（償却資産）額"/>
        <xdr:cNvSpPr txBox="1"/>
      </xdr:nvSpPr>
      <xdr:spPr>
        <a:xfrm>
          <a:off x="9327095" y="1022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124516</xdr:rowOff>
    </xdr:from>
    <xdr:ext cx="599010" cy="259045"/>
    <xdr:sp macro="" textlink="">
      <xdr:nvSpPr>
        <xdr:cNvPr id="256" name="n_2mainValue【橋りょう・トンネル】&#10;一人当たり有形固定資産（償却資産）額"/>
        <xdr:cNvSpPr txBox="1"/>
      </xdr:nvSpPr>
      <xdr:spPr>
        <a:xfrm>
          <a:off x="8450795" y="1024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132926</xdr:rowOff>
    </xdr:from>
    <xdr:ext cx="599010" cy="259045"/>
    <xdr:sp macro="" textlink="">
      <xdr:nvSpPr>
        <xdr:cNvPr id="257" name="n_3mainValue【橋りょう・トンネル】&#10;一人当たり有形固定資産（償却資産）額"/>
        <xdr:cNvSpPr txBox="1"/>
      </xdr:nvSpPr>
      <xdr:spPr>
        <a:xfrm>
          <a:off x="7561795" y="1024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149300</xdr:rowOff>
    </xdr:from>
    <xdr:ext cx="599010" cy="259045"/>
    <xdr:sp macro="" textlink="">
      <xdr:nvSpPr>
        <xdr:cNvPr id="258" name="n_4mainValue【橋りょう・トンネル】&#10;一人当たり有形固定資産（償却資産）額"/>
        <xdr:cNvSpPr txBox="1"/>
      </xdr:nvSpPr>
      <xdr:spPr>
        <a:xfrm>
          <a:off x="6672795" y="1043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299" name="楕円 298"/>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300" name="【公営住宅】&#10;有形固定資産減価償却率該当値テキスト"/>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73025</xdr:rowOff>
    </xdr:from>
    <xdr:to>
      <xdr:col>20</xdr:col>
      <xdr:colOff>38100</xdr:colOff>
      <xdr:row>85</xdr:row>
      <xdr:rowOff>3175</xdr:rowOff>
    </xdr:to>
    <xdr:sp macro="" textlink="">
      <xdr:nvSpPr>
        <xdr:cNvPr id="301" name="楕円 300"/>
        <xdr:cNvSpPr/>
      </xdr:nvSpPr>
      <xdr:spPr>
        <a:xfrm>
          <a:off x="3746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123825</xdr:rowOff>
    </xdr:to>
    <xdr:cxnSp macro="">
      <xdr:nvCxnSpPr>
        <xdr:cNvPr id="302" name="直線コネクタ 301"/>
        <xdr:cNvCxnSpPr/>
      </xdr:nvCxnSpPr>
      <xdr:spPr>
        <a:xfrm flipV="1">
          <a:off x="3797300" y="14495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151130</xdr:rowOff>
    </xdr:from>
    <xdr:to>
      <xdr:col>15</xdr:col>
      <xdr:colOff>101600</xdr:colOff>
      <xdr:row>84</xdr:row>
      <xdr:rowOff>81280</xdr:rowOff>
    </xdr:to>
    <xdr:sp macro="" textlink="">
      <xdr:nvSpPr>
        <xdr:cNvPr id="303" name="楕円 302"/>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123825</xdr:rowOff>
    </xdr:to>
    <xdr:cxnSp macro="">
      <xdr:nvCxnSpPr>
        <xdr:cNvPr id="304" name="直線コネクタ 303"/>
        <xdr:cNvCxnSpPr/>
      </xdr:nvCxnSpPr>
      <xdr:spPr>
        <a:xfrm>
          <a:off x="2908300" y="144322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107314</xdr:rowOff>
    </xdr:from>
    <xdr:to>
      <xdr:col>10</xdr:col>
      <xdr:colOff>165100</xdr:colOff>
      <xdr:row>84</xdr:row>
      <xdr:rowOff>37464</xdr:rowOff>
    </xdr:to>
    <xdr:sp macro="" textlink="">
      <xdr:nvSpPr>
        <xdr:cNvPr id="305" name="楕円 304"/>
        <xdr:cNvSpPr/>
      </xdr:nvSpPr>
      <xdr:spPr>
        <a:xfrm>
          <a:off x="196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158114</xdr:rowOff>
    </xdr:from>
    <xdr:to>
      <xdr:col>15</xdr:col>
      <xdr:colOff>50800</xdr:colOff>
      <xdr:row>84</xdr:row>
      <xdr:rowOff>30480</xdr:rowOff>
    </xdr:to>
    <xdr:cxnSp macro="">
      <xdr:nvCxnSpPr>
        <xdr:cNvPr id="306" name="直線コネクタ 305"/>
        <xdr:cNvCxnSpPr/>
      </xdr:nvCxnSpPr>
      <xdr:spPr>
        <a:xfrm>
          <a:off x="2019300" y="143884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xdr:rowOff>
    </xdr:from>
    <xdr:to>
      <xdr:col>6</xdr:col>
      <xdr:colOff>38100</xdr:colOff>
      <xdr:row>83</xdr:row>
      <xdr:rowOff>109855</xdr:rowOff>
    </xdr:to>
    <xdr:sp macro="" textlink="">
      <xdr:nvSpPr>
        <xdr:cNvPr id="307" name="楕円 306"/>
        <xdr:cNvSpPr/>
      </xdr:nvSpPr>
      <xdr:spPr>
        <a:xfrm>
          <a:off x="1079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59055</xdr:rowOff>
    </xdr:from>
    <xdr:to>
      <xdr:col>10</xdr:col>
      <xdr:colOff>114300</xdr:colOff>
      <xdr:row>83</xdr:row>
      <xdr:rowOff>158114</xdr:rowOff>
    </xdr:to>
    <xdr:cxnSp macro="">
      <xdr:nvCxnSpPr>
        <xdr:cNvPr id="308" name="直線コネクタ 307"/>
        <xdr:cNvCxnSpPr/>
      </xdr:nvCxnSpPr>
      <xdr:spPr>
        <a:xfrm>
          <a:off x="1130300" y="14289405"/>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165752</xdr:rowOff>
    </xdr:from>
    <xdr:ext cx="405111" cy="259045"/>
    <xdr:sp macro="" textlink="">
      <xdr:nvSpPr>
        <xdr:cNvPr id="313" name="n_1mainValue【公営住宅】&#10;有形固定資産減価償却率"/>
        <xdr:cNvSpPr txBox="1"/>
      </xdr:nvSpPr>
      <xdr:spPr>
        <a:xfrm>
          <a:off x="35820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72407</xdr:rowOff>
    </xdr:from>
    <xdr:ext cx="405111" cy="259045"/>
    <xdr:sp macro="" textlink="">
      <xdr:nvSpPr>
        <xdr:cNvPr id="314" name="n_2mainValue【公営住宅】&#10;有形固定資産減価償却率"/>
        <xdr:cNvSpPr txBox="1"/>
      </xdr:nvSpPr>
      <xdr:spPr>
        <a:xfrm>
          <a:off x="2705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28591</xdr:rowOff>
    </xdr:from>
    <xdr:ext cx="405111" cy="259045"/>
    <xdr:sp macro="" textlink="">
      <xdr:nvSpPr>
        <xdr:cNvPr id="315" name="n_3mainValue【公営住宅】&#10;有形固定資産減価償却率"/>
        <xdr:cNvSpPr txBox="1"/>
      </xdr:nvSpPr>
      <xdr:spPr>
        <a:xfrm>
          <a:off x="1816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100982</xdr:rowOff>
    </xdr:from>
    <xdr:ext cx="405111" cy="259045"/>
    <xdr:sp macro="" textlink="">
      <xdr:nvSpPr>
        <xdr:cNvPr id="316" name="n_4mainValue【公営住宅】&#10;有形固定資産減価償却率"/>
        <xdr:cNvSpPr txBox="1"/>
      </xdr:nvSpPr>
      <xdr:spPr>
        <a:xfrm>
          <a:off x="927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83677</xdr:rowOff>
    </xdr:from>
    <xdr:to>
      <xdr:col>55</xdr:col>
      <xdr:colOff>50800</xdr:colOff>
      <xdr:row>86</xdr:row>
      <xdr:rowOff>13827</xdr:rowOff>
    </xdr:to>
    <xdr:sp macro="" textlink="">
      <xdr:nvSpPr>
        <xdr:cNvPr id="354" name="楕円 353"/>
        <xdr:cNvSpPr/>
      </xdr:nvSpPr>
      <xdr:spPr>
        <a:xfrm>
          <a:off x="10426700" y="146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43054</xdr:rowOff>
    </xdr:from>
    <xdr:ext cx="469744" cy="259045"/>
    <xdr:sp macro="" textlink="">
      <xdr:nvSpPr>
        <xdr:cNvPr id="355" name="【公営住宅】&#10;一人当たり面積該当値テキスト"/>
        <xdr:cNvSpPr txBox="1"/>
      </xdr:nvSpPr>
      <xdr:spPr>
        <a:xfrm>
          <a:off x="10515600" y="144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85553</xdr:rowOff>
    </xdr:from>
    <xdr:to>
      <xdr:col>50</xdr:col>
      <xdr:colOff>165100</xdr:colOff>
      <xdr:row>86</xdr:row>
      <xdr:rowOff>15703</xdr:rowOff>
    </xdr:to>
    <xdr:sp macro="" textlink="">
      <xdr:nvSpPr>
        <xdr:cNvPr id="356" name="楕円 355"/>
        <xdr:cNvSpPr/>
      </xdr:nvSpPr>
      <xdr:spPr>
        <a:xfrm>
          <a:off x="9588500" y="146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134477</xdr:rowOff>
    </xdr:from>
    <xdr:to>
      <xdr:col>55</xdr:col>
      <xdr:colOff>0</xdr:colOff>
      <xdr:row>85</xdr:row>
      <xdr:rowOff>136353</xdr:rowOff>
    </xdr:to>
    <xdr:cxnSp macro="">
      <xdr:nvCxnSpPr>
        <xdr:cNvPr id="357" name="直線コネクタ 356"/>
        <xdr:cNvCxnSpPr/>
      </xdr:nvCxnSpPr>
      <xdr:spPr>
        <a:xfrm flipV="1">
          <a:off x="9639300" y="14707727"/>
          <a:ext cx="8382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87336</xdr:rowOff>
    </xdr:from>
    <xdr:to>
      <xdr:col>46</xdr:col>
      <xdr:colOff>38100</xdr:colOff>
      <xdr:row>86</xdr:row>
      <xdr:rowOff>17486</xdr:rowOff>
    </xdr:to>
    <xdr:sp macro="" textlink="">
      <xdr:nvSpPr>
        <xdr:cNvPr id="358" name="楕円 357"/>
        <xdr:cNvSpPr/>
      </xdr:nvSpPr>
      <xdr:spPr>
        <a:xfrm>
          <a:off x="8699500" y="146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136353</xdr:rowOff>
    </xdr:from>
    <xdr:to>
      <xdr:col>50</xdr:col>
      <xdr:colOff>114300</xdr:colOff>
      <xdr:row>85</xdr:row>
      <xdr:rowOff>138136</xdr:rowOff>
    </xdr:to>
    <xdr:cxnSp macro="">
      <xdr:nvCxnSpPr>
        <xdr:cNvPr id="359" name="直線コネクタ 358"/>
        <xdr:cNvCxnSpPr/>
      </xdr:nvCxnSpPr>
      <xdr:spPr>
        <a:xfrm flipV="1">
          <a:off x="8750300" y="14709603"/>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89804</xdr:rowOff>
    </xdr:from>
    <xdr:to>
      <xdr:col>41</xdr:col>
      <xdr:colOff>101600</xdr:colOff>
      <xdr:row>86</xdr:row>
      <xdr:rowOff>19954</xdr:rowOff>
    </xdr:to>
    <xdr:sp macro="" textlink="">
      <xdr:nvSpPr>
        <xdr:cNvPr id="360" name="楕円 359"/>
        <xdr:cNvSpPr/>
      </xdr:nvSpPr>
      <xdr:spPr>
        <a:xfrm>
          <a:off x="7810500" y="146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138136</xdr:rowOff>
    </xdr:from>
    <xdr:to>
      <xdr:col>45</xdr:col>
      <xdr:colOff>177800</xdr:colOff>
      <xdr:row>85</xdr:row>
      <xdr:rowOff>140604</xdr:rowOff>
    </xdr:to>
    <xdr:cxnSp macro="">
      <xdr:nvCxnSpPr>
        <xdr:cNvPr id="361" name="直線コネクタ 360"/>
        <xdr:cNvCxnSpPr/>
      </xdr:nvCxnSpPr>
      <xdr:spPr>
        <a:xfrm flipV="1">
          <a:off x="7861300" y="14711386"/>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91725</xdr:rowOff>
    </xdr:from>
    <xdr:to>
      <xdr:col>36</xdr:col>
      <xdr:colOff>165100</xdr:colOff>
      <xdr:row>86</xdr:row>
      <xdr:rowOff>21875</xdr:rowOff>
    </xdr:to>
    <xdr:sp macro="" textlink="">
      <xdr:nvSpPr>
        <xdr:cNvPr id="362" name="楕円 361"/>
        <xdr:cNvSpPr/>
      </xdr:nvSpPr>
      <xdr:spPr>
        <a:xfrm>
          <a:off x="6921500" y="146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140604</xdr:rowOff>
    </xdr:from>
    <xdr:to>
      <xdr:col>41</xdr:col>
      <xdr:colOff>50800</xdr:colOff>
      <xdr:row>85</xdr:row>
      <xdr:rowOff>142525</xdr:rowOff>
    </xdr:to>
    <xdr:cxnSp macro="">
      <xdr:nvCxnSpPr>
        <xdr:cNvPr id="363" name="直線コネクタ 362"/>
        <xdr:cNvCxnSpPr/>
      </xdr:nvCxnSpPr>
      <xdr:spPr>
        <a:xfrm flipV="1">
          <a:off x="6972300" y="14713854"/>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32230</xdr:rowOff>
    </xdr:from>
    <xdr:ext cx="469744" cy="259045"/>
    <xdr:sp macro="" textlink="">
      <xdr:nvSpPr>
        <xdr:cNvPr id="368" name="n_1mainValue【公営住宅】&#10;一人当たり面積"/>
        <xdr:cNvSpPr txBox="1"/>
      </xdr:nvSpPr>
      <xdr:spPr>
        <a:xfrm>
          <a:off x="9391727" y="1443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34013</xdr:rowOff>
    </xdr:from>
    <xdr:ext cx="469744" cy="259045"/>
    <xdr:sp macro="" textlink="">
      <xdr:nvSpPr>
        <xdr:cNvPr id="369" name="n_2mainValue【公営住宅】&#10;一人当たり面積"/>
        <xdr:cNvSpPr txBox="1"/>
      </xdr:nvSpPr>
      <xdr:spPr>
        <a:xfrm>
          <a:off x="8515427" y="1443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36481</xdr:rowOff>
    </xdr:from>
    <xdr:ext cx="469744" cy="259045"/>
    <xdr:sp macro="" textlink="">
      <xdr:nvSpPr>
        <xdr:cNvPr id="370" name="n_3mainValue【公営住宅】&#10;一人当たり面積"/>
        <xdr:cNvSpPr txBox="1"/>
      </xdr:nvSpPr>
      <xdr:spPr>
        <a:xfrm>
          <a:off x="7626427" y="1443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38402</xdr:rowOff>
    </xdr:from>
    <xdr:ext cx="469744" cy="259045"/>
    <xdr:sp macro="" textlink="">
      <xdr:nvSpPr>
        <xdr:cNvPr id="371" name="n_4mainValue【公営住宅】&#10;一人当たり面積"/>
        <xdr:cNvSpPr txBox="1"/>
      </xdr:nvSpPr>
      <xdr:spPr>
        <a:xfrm>
          <a:off x="6737427" y="144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5806</xdr:rowOff>
    </xdr:from>
    <xdr:to>
      <xdr:col>24</xdr:col>
      <xdr:colOff>114300</xdr:colOff>
      <xdr:row>107</xdr:row>
      <xdr:rowOff>107406</xdr:rowOff>
    </xdr:to>
    <xdr:sp macro="" textlink="">
      <xdr:nvSpPr>
        <xdr:cNvPr id="413" name="楕円 412"/>
        <xdr:cNvSpPr/>
      </xdr:nvSpPr>
      <xdr:spPr>
        <a:xfrm>
          <a:off x="4584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155683</xdr:rowOff>
    </xdr:from>
    <xdr:ext cx="405111" cy="259045"/>
    <xdr:sp macro="" textlink="">
      <xdr:nvSpPr>
        <xdr:cNvPr id="414" name="【港湾・漁港】&#10;有形固定資産減価償却率該当値テキスト"/>
        <xdr:cNvSpPr txBox="1"/>
      </xdr:nvSpPr>
      <xdr:spPr>
        <a:xfrm>
          <a:off x="4673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133169</xdr:rowOff>
    </xdr:from>
    <xdr:to>
      <xdr:col>20</xdr:col>
      <xdr:colOff>38100</xdr:colOff>
      <xdr:row>107</xdr:row>
      <xdr:rowOff>63319</xdr:rowOff>
    </xdr:to>
    <xdr:sp macro="" textlink="">
      <xdr:nvSpPr>
        <xdr:cNvPr id="415" name="楕円 414"/>
        <xdr:cNvSpPr/>
      </xdr:nvSpPr>
      <xdr:spPr>
        <a:xfrm>
          <a:off x="3746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12519</xdr:rowOff>
    </xdr:from>
    <xdr:to>
      <xdr:col>24</xdr:col>
      <xdr:colOff>63500</xdr:colOff>
      <xdr:row>107</xdr:row>
      <xdr:rowOff>56606</xdr:rowOff>
    </xdr:to>
    <xdr:cxnSp macro="">
      <xdr:nvCxnSpPr>
        <xdr:cNvPr id="416" name="直線コネクタ 415"/>
        <xdr:cNvCxnSpPr/>
      </xdr:nvCxnSpPr>
      <xdr:spPr>
        <a:xfrm>
          <a:off x="3797300" y="183576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417" name="楕円 416"/>
        <xdr:cNvSpPr/>
      </xdr:nvSpPr>
      <xdr:spPr>
        <a:xfrm>
          <a:off x="2857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107</xdr:row>
      <xdr:rowOff>12519</xdr:rowOff>
    </xdr:to>
    <xdr:cxnSp macro="">
      <xdr:nvCxnSpPr>
        <xdr:cNvPr id="418" name="直線コネクタ 417"/>
        <xdr:cNvCxnSpPr/>
      </xdr:nvCxnSpPr>
      <xdr:spPr>
        <a:xfrm>
          <a:off x="2908300" y="183119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38463</xdr:rowOff>
    </xdr:from>
    <xdr:to>
      <xdr:col>10</xdr:col>
      <xdr:colOff>165100</xdr:colOff>
      <xdr:row>106</xdr:row>
      <xdr:rowOff>140063</xdr:rowOff>
    </xdr:to>
    <xdr:sp macro="" textlink="">
      <xdr:nvSpPr>
        <xdr:cNvPr id="419" name="楕円 418"/>
        <xdr:cNvSpPr/>
      </xdr:nvSpPr>
      <xdr:spPr>
        <a:xfrm>
          <a:off x="1968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89263</xdr:rowOff>
    </xdr:from>
    <xdr:to>
      <xdr:col>15</xdr:col>
      <xdr:colOff>50800</xdr:colOff>
      <xdr:row>106</xdr:row>
      <xdr:rowOff>138249</xdr:rowOff>
    </xdr:to>
    <xdr:cxnSp macro="">
      <xdr:nvCxnSpPr>
        <xdr:cNvPr id="420" name="直線コネクタ 419"/>
        <xdr:cNvCxnSpPr/>
      </xdr:nvCxnSpPr>
      <xdr:spPr>
        <a:xfrm>
          <a:off x="2019300" y="182629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54792</xdr:rowOff>
    </xdr:from>
    <xdr:to>
      <xdr:col>6</xdr:col>
      <xdr:colOff>38100</xdr:colOff>
      <xdr:row>105</xdr:row>
      <xdr:rowOff>156392</xdr:rowOff>
    </xdr:to>
    <xdr:sp macro="" textlink="">
      <xdr:nvSpPr>
        <xdr:cNvPr id="421" name="楕円 420"/>
        <xdr:cNvSpPr/>
      </xdr:nvSpPr>
      <xdr:spPr>
        <a:xfrm>
          <a:off x="1079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105592</xdr:rowOff>
    </xdr:from>
    <xdr:to>
      <xdr:col>10</xdr:col>
      <xdr:colOff>114300</xdr:colOff>
      <xdr:row>106</xdr:row>
      <xdr:rowOff>89263</xdr:rowOff>
    </xdr:to>
    <xdr:cxnSp macro="">
      <xdr:nvCxnSpPr>
        <xdr:cNvPr id="422" name="直線コネクタ 421"/>
        <xdr:cNvCxnSpPr/>
      </xdr:nvCxnSpPr>
      <xdr:spPr>
        <a:xfrm>
          <a:off x="1130300" y="1810784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54446</xdr:rowOff>
    </xdr:from>
    <xdr:ext cx="405111" cy="259045"/>
    <xdr:sp macro="" textlink="">
      <xdr:nvSpPr>
        <xdr:cNvPr id="427" name="n_1mainValue【港湾・漁港】&#10;有形固定資産減価償却率"/>
        <xdr:cNvSpPr txBox="1"/>
      </xdr:nvSpPr>
      <xdr:spPr>
        <a:xfrm>
          <a:off x="3582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428" name="n_2mainValue【港湾・漁港】&#10;有形固定資産減価償却率"/>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131190</xdr:rowOff>
    </xdr:from>
    <xdr:ext cx="405111" cy="259045"/>
    <xdr:sp macro="" textlink="">
      <xdr:nvSpPr>
        <xdr:cNvPr id="429" name="n_3mainValue【港湾・漁港】&#10;有形固定資産減価償却率"/>
        <xdr:cNvSpPr txBox="1"/>
      </xdr:nvSpPr>
      <xdr:spPr>
        <a:xfrm>
          <a:off x="1816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147519</xdr:rowOff>
    </xdr:from>
    <xdr:ext cx="405111" cy="259045"/>
    <xdr:sp macro="" textlink="">
      <xdr:nvSpPr>
        <xdr:cNvPr id="430" name="n_4mainValue【港湾・漁港】&#10;有形固定資産減価償却率"/>
        <xdr:cNvSpPr txBox="1"/>
      </xdr:nvSpPr>
      <xdr:spPr>
        <a:xfrm>
          <a:off x="927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57"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55527</xdr:rowOff>
    </xdr:from>
    <xdr:to>
      <xdr:col>55</xdr:col>
      <xdr:colOff>50800</xdr:colOff>
      <xdr:row>106</xdr:row>
      <xdr:rowOff>157127</xdr:rowOff>
    </xdr:to>
    <xdr:sp macro="" textlink="">
      <xdr:nvSpPr>
        <xdr:cNvPr id="468" name="楕円 467"/>
        <xdr:cNvSpPr/>
      </xdr:nvSpPr>
      <xdr:spPr>
        <a:xfrm>
          <a:off x="10426700" y="182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78404</xdr:rowOff>
    </xdr:from>
    <xdr:ext cx="599010" cy="259045"/>
    <xdr:sp macro="" textlink="">
      <xdr:nvSpPr>
        <xdr:cNvPr id="469" name="【港湾・漁港】&#10;一人当たり有形固定資産（償却資産）額該当値テキスト"/>
        <xdr:cNvSpPr txBox="1"/>
      </xdr:nvSpPr>
      <xdr:spPr>
        <a:xfrm>
          <a:off x="10515600" y="180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63298</xdr:rowOff>
    </xdr:from>
    <xdr:to>
      <xdr:col>50</xdr:col>
      <xdr:colOff>165100</xdr:colOff>
      <xdr:row>106</xdr:row>
      <xdr:rowOff>164898</xdr:rowOff>
    </xdr:to>
    <xdr:sp macro="" textlink="">
      <xdr:nvSpPr>
        <xdr:cNvPr id="470" name="楕円 469"/>
        <xdr:cNvSpPr/>
      </xdr:nvSpPr>
      <xdr:spPr>
        <a:xfrm>
          <a:off x="9588500" y="182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106327</xdr:rowOff>
    </xdr:from>
    <xdr:to>
      <xdr:col>55</xdr:col>
      <xdr:colOff>0</xdr:colOff>
      <xdr:row>106</xdr:row>
      <xdr:rowOff>114098</xdr:rowOff>
    </xdr:to>
    <xdr:cxnSp macro="">
      <xdr:nvCxnSpPr>
        <xdr:cNvPr id="471" name="直線コネクタ 470"/>
        <xdr:cNvCxnSpPr/>
      </xdr:nvCxnSpPr>
      <xdr:spPr>
        <a:xfrm flipV="1">
          <a:off x="9639300" y="18280027"/>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70915</xdr:rowOff>
    </xdr:from>
    <xdr:to>
      <xdr:col>46</xdr:col>
      <xdr:colOff>38100</xdr:colOff>
      <xdr:row>107</xdr:row>
      <xdr:rowOff>1065</xdr:rowOff>
    </xdr:to>
    <xdr:sp macro="" textlink="">
      <xdr:nvSpPr>
        <xdr:cNvPr id="472" name="楕円 471"/>
        <xdr:cNvSpPr/>
      </xdr:nvSpPr>
      <xdr:spPr>
        <a:xfrm>
          <a:off x="8699500" y="182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114098</xdr:rowOff>
    </xdr:from>
    <xdr:to>
      <xdr:col>50</xdr:col>
      <xdr:colOff>114300</xdr:colOff>
      <xdr:row>106</xdr:row>
      <xdr:rowOff>121715</xdr:rowOff>
    </xdr:to>
    <xdr:cxnSp macro="">
      <xdr:nvCxnSpPr>
        <xdr:cNvPr id="473" name="直線コネクタ 472"/>
        <xdr:cNvCxnSpPr/>
      </xdr:nvCxnSpPr>
      <xdr:spPr>
        <a:xfrm flipV="1">
          <a:off x="8750300" y="18287798"/>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76386</xdr:rowOff>
    </xdr:from>
    <xdr:to>
      <xdr:col>41</xdr:col>
      <xdr:colOff>101600</xdr:colOff>
      <xdr:row>107</xdr:row>
      <xdr:rowOff>6536</xdr:rowOff>
    </xdr:to>
    <xdr:sp macro="" textlink="">
      <xdr:nvSpPr>
        <xdr:cNvPr id="474" name="楕円 473"/>
        <xdr:cNvSpPr/>
      </xdr:nvSpPr>
      <xdr:spPr>
        <a:xfrm>
          <a:off x="7810500" y="182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121715</xdr:rowOff>
    </xdr:from>
    <xdr:to>
      <xdr:col>45</xdr:col>
      <xdr:colOff>177800</xdr:colOff>
      <xdr:row>106</xdr:row>
      <xdr:rowOff>127186</xdr:rowOff>
    </xdr:to>
    <xdr:cxnSp macro="">
      <xdr:nvCxnSpPr>
        <xdr:cNvPr id="475" name="直線コネクタ 474"/>
        <xdr:cNvCxnSpPr/>
      </xdr:nvCxnSpPr>
      <xdr:spPr>
        <a:xfrm flipV="1">
          <a:off x="7861300" y="1829541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138387</xdr:rowOff>
    </xdr:from>
    <xdr:to>
      <xdr:col>36</xdr:col>
      <xdr:colOff>165100</xdr:colOff>
      <xdr:row>108</xdr:row>
      <xdr:rowOff>68537</xdr:rowOff>
    </xdr:to>
    <xdr:sp macro="" textlink="">
      <xdr:nvSpPr>
        <xdr:cNvPr id="476" name="楕円 475"/>
        <xdr:cNvSpPr/>
      </xdr:nvSpPr>
      <xdr:spPr>
        <a:xfrm>
          <a:off x="6921500" y="184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127186</xdr:rowOff>
    </xdr:from>
    <xdr:to>
      <xdr:col>41</xdr:col>
      <xdr:colOff>50800</xdr:colOff>
      <xdr:row>108</xdr:row>
      <xdr:rowOff>17737</xdr:rowOff>
    </xdr:to>
    <xdr:cxnSp macro="">
      <xdr:nvCxnSpPr>
        <xdr:cNvPr id="477" name="直線コネクタ 476"/>
        <xdr:cNvCxnSpPr/>
      </xdr:nvCxnSpPr>
      <xdr:spPr>
        <a:xfrm flipV="1">
          <a:off x="6972300" y="18300886"/>
          <a:ext cx="889000" cy="2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78" name="n_1aveValue【港湾・漁港】&#10;一人当たり有形固定資産（償却資産）額"/>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79" name="n_2aveValue【港湾・漁港】&#10;一人当たり有形固定資産（償却資産）額"/>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80" name="n_3aveValue【港湾・漁港】&#10;一人当たり有形固定資産（償却資産）額"/>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9975</xdr:rowOff>
    </xdr:from>
    <xdr:ext cx="599010" cy="259045"/>
    <xdr:sp macro="" textlink="">
      <xdr:nvSpPr>
        <xdr:cNvPr id="482" name="n_1mainValue【港湾・漁港】&#10;一人当たり有形固定資産（償却資産）額"/>
        <xdr:cNvSpPr txBox="1"/>
      </xdr:nvSpPr>
      <xdr:spPr>
        <a:xfrm>
          <a:off x="9327095" y="1801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17592</xdr:rowOff>
    </xdr:from>
    <xdr:ext cx="599010" cy="259045"/>
    <xdr:sp macro="" textlink="">
      <xdr:nvSpPr>
        <xdr:cNvPr id="483" name="n_2mainValue【港湾・漁港】&#10;一人当たり有形固定資産（償却資産）額"/>
        <xdr:cNvSpPr txBox="1"/>
      </xdr:nvSpPr>
      <xdr:spPr>
        <a:xfrm>
          <a:off x="8450795" y="180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23063</xdr:rowOff>
    </xdr:from>
    <xdr:ext cx="599010" cy="259045"/>
    <xdr:sp macro="" textlink="">
      <xdr:nvSpPr>
        <xdr:cNvPr id="484" name="n_3mainValue【港湾・漁港】&#10;一人当たり有形固定資産（償却資産）額"/>
        <xdr:cNvSpPr txBox="1"/>
      </xdr:nvSpPr>
      <xdr:spPr>
        <a:xfrm>
          <a:off x="7561795" y="1802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59664</xdr:rowOff>
    </xdr:from>
    <xdr:ext cx="599010" cy="259045"/>
    <xdr:sp macro="" textlink="">
      <xdr:nvSpPr>
        <xdr:cNvPr id="485" name="n_4mainValue【港湾・漁港】&#10;一人当たり有形固定資産（償却資産）額"/>
        <xdr:cNvSpPr txBox="1"/>
      </xdr:nvSpPr>
      <xdr:spPr>
        <a:xfrm>
          <a:off x="6672795" y="18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1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526" name="楕円 525"/>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527" name="【認定こども園・幼稚園・保育所】&#10;有形固定資産減価償却率該当値テキスト"/>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50165</xdr:rowOff>
    </xdr:from>
    <xdr:to>
      <xdr:col>81</xdr:col>
      <xdr:colOff>101600</xdr:colOff>
      <xdr:row>35</xdr:row>
      <xdr:rowOff>151765</xdr:rowOff>
    </xdr:to>
    <xdr:sp macro="" textlink="">
      <xdr:nvSpPr>
        <xdr:cNvPr id="528" name="楕円 527"/>
        <xdr:cNvSpPr/>
      </xdr:nvSpPr>
      <xdr:spPr>
        <a:xfrm>
          <a:off x="1543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100965</xdr:rowOff>
    </xdr:from>
    <xdr:to>
      <xdr:col>85</xdr:col>
      <xdr:colOff>127000</xdr:colOff>
      <xdr:row>35</xdr:row>
      <xdr:rowOff>154305</xdr:rowOff>
    </xdr:to>
    <xdr:cxnSp macro="">
      <xdr:nvCxnSpPr>
        <xdr:cNvPr id="529" name="直線コネクタ 528"/>
        <xdr:cNvCxnSpPr/>
      </xdr:nvCxnSpPr>
      <xdr:spPr>
        <a:xfrm>
          <a:off x="15481300" y="61017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530" name="楕円 529"/>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100965</xdr:rowOff>
    </xdr:from>
    <xdr:to>
      <xdr:col>81</xdr:col>
      <xdr:colOff>50800</xdr:colOff>
      <xdr:row>36</xdr:row>
      <xdr:rowOff>104775</xdr:rowOff>
    </xdr:to>
    <xdr:cxnSp macro="">
      <xdr:nvCxnSpPr>
        <xdr:cNvPr id="531" name="直線コネクタ 530"/>
        <xdr:cNvCxnSpPr/>
      </xdr:nvCxnSpPr>
      <xdr:spPr>
        <a:xfrm flipV="1">
          <a:off x="14592300" y="610171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32" name="楕円 531"/>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104775</xdr:rowOff>
    </xdr:from>
    <xdr:to>
      <xdr:col>76</xdr:col>
      <xdr:colOff>114300</xdr:colOff>
      <xdr:row>37</xdr:row>
      <xdr:rowOff>41910</xdr:rowOff>
    </xdr:to>
    <xdr:cxnSp macro="">
      <xdr:nvCxnSpPr>
        <xdr:cNvPr id="533" name="直線コネクタ 532"/>
        <xdr:cNvCxnSpPr/>
      </xdr:nvCxnSpPr>
      <xdr:spPr>
        <a:xfrm flipV="1">
          <a:off x="13703300" y="62769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132080</xdr:rowOff>
    </xdr:from>
    <xdr:to>
      <xdr:col>67</xdr:col>
      <xdr:colOff>101600</xdr:colOff>
      <xdr:row>37</xdr:row>
      <xdr:rowOff>62230</xdr:rowOff>
    </xdr:to>
    <xdr:sp macro="" textlink="">
      <xdr:nvSpPr>
        <xdr:cNvPr id="534" name="楕円 533"/>
        <xdr:cNvSpPr/>
      </xdr:nvSpPr>
      <xdr:spPr>
        <a:xfrm>
          <a:off x="1276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11430</xdr:rowOff>
    </xdr:from>
    <xdr:to>
      <xdr:col>71</xdr:col>
      <xdr:colOff>177800</xdr:colOff>
      <xdr:row>37</xdr:row>
      <xdr:rowOff>41910</xdr:rowOff>
    </xdr:to>
    <xdr:cxnSp macro="">
      <xdr:nvCxnSpPr>
        <xdr:cNvPr id="535" name="直線コネクタ 534"/>
        <xdr:cNvCxnSpPr/>
      </xdr:nvCxnSpPr>
      <xdr:spPr>
        <a:xfrm>
          <a:off x="12814300" y="6355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6"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7"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8"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39"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168292</xdr:rowOff>
    </xdr:from>
    <xdr:ext cx="405111" cy="259045"/>
    <xdr:sp macro="" textlink="">
      <xdr:nvSpPr>
        <xdr:cNvPr id="540" name="n_1mainValue【認定こども園・幼稚園・保育所】&#10;有形固定資産減価償却率"/>
        <xdr:cNvSpPr txBox="1"/>
      </xdr:nvSpPr>
      <xdr:spPr>
        <a:xfrm>
          <a:off x="1526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541" name="n_2mainValue【認定こども園・幼稚園・保育所】&#10;有形固定資産減価償却率"/>
        <xdr:cNvSpPr txBox="1"/>
      </xdr:nvSpPr>
      <xdr:spPr>
        <a:xfrm>
          <a:off x="14389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42" name="n_3mainValue【認定こども園・幼稚園・保育所】&#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78757</xdr:rowOff>
    </xdr:from>
    <xdr:ext cx="405111" cy="259045"/>
    <xdr:sp macro="" textlink="">
      <xdr:nvSpPr>
        <xdr:cNvPr id="543" name="n_4mainValue【認定こども園・幼稚園・保育所】&#10;有形固定資産減価償却率"/>
        <xdr:cNvSpPr txBox="1"/>
      </xdr:nvSpPr>
      <xdr:spPr>
        <a:xfrm>
          <a:off x="12611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xdr:rowOff>
    </xdr:from>
    <xdr:to>
      <xdr:col>116</xdr:col>
      <xdr:colOff>114300</xdr:colOff>
      <xdr:row>37</xdr:row>
      <xdr:rowOff>113284</xdr:rowOff>
    </xdr:to>
    <xdr:sp macro="" textlink="">
      <xdr:nvSpPr>
        <xdr:cNvPr id="581" name="楕円 580"/>
        <xdr:cNvSpPr/>
      </xdr:nvSpPr>
      <xdr:spPr>
        <a:xfrm>
          <a:off x="221107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34561</xdr:rowOff>
    </xdr:from>
    <xdr:ext cx="469744" cy="259045"/>
    <xdr:sp macro="" textlink="">
      <xdr:nvSpPr>
        <xdr:cNvPr id="582" name="【認定こども園・幼稚園・保育所】&#10;一人当たり面積該当値テキスト"/>
        <xdr:cNvSpPr txBox="1"/>
      </xdr:nvSpPr>
      <xdr:spPr>
        <a:xfrm>
          <a:off x="22199600" y="62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112268</xdr:rowOff>
    </xdr:from>
    <xdr:to>
      <xdr:col>112</xdr:col>
      <xdr:colOff>38100</xdr:colOff>
      <xdr:row>37</xdr:row>
      <xdr:rowOff>42418</xdr:rowOff>
    </xdr:to>
    <xdr:sp macro="" textlink="">
      <xdr:nvSpPr>
        <xdr:cNvPr id="583" name="楕円 582"/>
        <xdr:cNvSpPr/>
      </xdr:nvSpPr>
      <xdr:spPr>
        <a:xfrm>
          <a:off x="21272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163068</xdr:rowOff>
    </xdr:from>
    <xdr:to>
      <xdr:col>116</xdr:col>
      <xdr:colOff>63500</xdr:colOff>
      <xdr:row>37</xdr:row>
      <xdr:rowOff>62484</xdr:rowOff>
    </xdr:to>
    <xdr:cxnSp macro="">
      <xdr:nvCxnSpPr>
        <xdr:cNvPr id="584" name="直線コネクタ 583"/>
        <xdr:cNvCxnSpPr/>
      </xdr:nvCxnSpPr>
      <xdr:spPr>
        <a:xfrm>
          <a:off x="21323300" y="633526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585" name="楕円 584"/>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163068</xdr:rowOff>
    </xdr:from>
    <xdr:to>
      <xdr:col>111</xdr:col>
      <xdr:colOff>177800</xdr:colOff>
      <xdr:row>38</xdr:row>
      <xdr:rowOff>64770</xdr:rowOff>
    </xdr:to>
    <xdr:cxnSp macro="">
      <xdr:nvCxnSpPr>
        <xdr:cNvPr id="586" name="直線コネクタ 585"/>
        <xdr:cNvCxnSpPr/>
      </xdr:nvCxnSpPr>
      <xdr:spPr>
        <a:xfrm flipV="1">
          <a:off x="20434300" y="6335268"/>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57404</xdr:rowOff>
    </xdr:from>
    <xdr:to>
      <xdr:col>102</xdr:col>
      <xdr:colOff>165100</xdr:colOff>
      <xdr:row>38</xdr:row>
      <xdr:rowOff>159004</xdr:rowOff>
    </xdr:to>
    <xdr:sp macro="" textlink="">
      <xdr:nvSpPr>
        <xdr:cNvPr id="587" name="楕円 586"/>
        <xdr:cNvSpPr/>
      </xdr:nvSpPr>
      <xdr:spPr>
        <a:xfrm>
          <a:off x="19494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64770</xdr:rowOff>
    </xdr:from>
    <xdr:to>
      <xdr:col>107</xdr:col>
      <xdr:colOff>50800</xdr:colOff>
      <xdr:row>38</xdr:row>
      <xdr:rowOff>108204</xdr:rowOff>
    </xdr:to>
    <xdr:cxnSp macro="">
      <xdr:nvCxnSpPr>
        <xdr:cNvPr id="588" name="直線コネクタ 587"/>
        <xdr:cNvCxnSpPr/>
      </xdr:nvCxnSpPr>
      <xdr:spPr>
        <a:xfrm flipV="1">
          <a:off x="19545300" y="6579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589" name="楕円 588"/>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108204</xdr:rowOff>
    </xdr:from>
    <xdr:to>
      <xdr:col>102</xdr:col>
      <xdr:colOff>114300</xdr:colOff>
      <xdr:row>38</xdr:row>
      <xdr:rowOff>121920</xdr:rowOff>
    </xdr:to>
    <xdr:cxnSp macro="">
      <xdr:nvCxnSpPr>
        <xdr:cNvPr id="590" name="直線コネクタ 589"/>
        <xdr:cNvCxnSpPr/>
      </xdr:nvCxnSpPr>
      <xdr:spPr>
        <a:xfrm flipV="1">
          <a:off x="18656300" y="6623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58945</xdr:rowOff>
    </xdr:from>
    <xdr:ext cx="469744" cy="259045"/>
    <xdr:sp macro="" textlink="">
      <xdr:nvSpPr>
        <xdr:cNvPr id="595" name="n_1mainValue【認定こども園・幼稚園・保育所】&#10;一人当たり面積"/>
        <xdr:cNvSpPr txBox="1"/>
      </xdr:nvSpPr>
      <xdr:spPr>
        <a:xfrm>
          <a:off x="210757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96" name="n_2main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4081</xdr:rowOff>
    </xdr:from>
    <xdr:ext cx="469744" cy="259045"/>
    <xdr:sp macro="" textlink="">
      <xdr:nvSpPr>
        <xdr:cNvPr id="597" name="n_3mainValue【認定こども園・幼稚園・保育所】&#10;一人当たり面積"/>
        <xdr:cNvSpPr txBox="1"/>
      </xdr:nvSpPr>
      <xdr:spPr>
        <a:xfrm>
          <a:off x="19310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17797</xdr:rowOff>
    </xdr:from>
    <xdr:ext cx="469744" cy="259045"/>
    <xdr:sp macro="" textlink="">
      <xdr:nvSpPr>
        <xdr:cNvPr id="598" name="n_4mainValue【認定こども園・幼稚園・保育所】&#10;一人当たり面積"/>
        <xdr:cNvSpPr txBox="1"/>
      </xdr:nvSpPr>
      <xdr:spPr>
        <a:xfrm>
          <a:off x="18421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28"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639" name="楕円 638"/>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640" name="【学校施設】&#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641" name="楕円 640"/>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83820</xdr:rowOff>
    </xdr:to>
    <xdr:cxnSp macro="">
      <xdr:nvCxnSpPr>
        <xdr:cNvPr id="642" name="直線コネクタ 641"/>
        <xdr:cNvCxnSpPr/>
      </xdr:nvCxnSpPr>
      <xdr:spPr>
        <a:xfrm>
          <a:off x="15481300" y="9982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114935</xdr:rowOff>
    </xdr:from>
    <xdr:to>
      <xdr:col>76</xdr:col>
      <xdr:colOff>165100</xdr:colOff>
      <xdr:row>58</xdr:row>
      <xdr:rowOff>45085</xdr:rowOff>
    </xdr:to>
    <xdr:sp macro="" textlink="">
      <xdr:nvSpPr>
        <xdr:cNvPr id="643" name="楕円 642"/>
        <xdr:cNvSpPr/>
      </xdr:nvSpPr>
      <xdr:spPr>
        <a:xfrm>
          <a:off x="14541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165735</xdr:rowOff>
    </xdr:from>
    <xdr:to>
      <xdr:col>81</xdr:col>
      <xdr:colOff>50800</xdr:colOff>
      <xdr:row>58</xdr:row>
      <xdr:rowOff>38100</xdr:rowOff>
    </xdr:to>
    <xdr:cxnSp macro="">
      <xdr:nvCxnSpPr>
        <xdr:cNvPr id="644" name="直線コネクタ 643"/>
        <xdr:cNvCxnSpPr/>
      </xdr:nvCxnSpPr>
      <xdr:spPr>
        <a:xfrm>
          <a:off x="14592300" y="9938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80645</xdr:rowOff>
    </xdr:from>
    <xdr:to>
      <xdr:col>72</xdr:col>
      <xdr:colOff>38100</xdr:colOff>
      <xdr:row>59</xdr:row>
      <xdr:rowOff>10795</xdr:rowOff>
    </xdr:to>
    <xdr:sp macro="" textlink="">
      <xdr:nvSpPr>
        <xdr:cNvPr id="645" name="楕円 644"/>
        <xdr:cNvSpPr/>
      </xdr:nvSpPr>
      <xdr:spPr>
        <a:xfrm>
          <a:off x="13652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165735</xdr:rowOff>
    </xdr:from>
    <xdr:to>
      <xdr:col>76</xdr:col>
      <xdr:colOff>114300</xdr:colOff>
      <xdr:row>58</xdr:row>
      <xdr:rowOff>131445</xdr:rowOff>
    </xdr:to>
    <xdr:cxnSp macro="">
      <xdr:nvCxnSpPr>
        <xdr:cNvPr id="646" name="直線コネクタ 645"/>
        <xdr:cNvCxnSpPr/>
      </xdr:nvCxnSpPr>
      <xdr:spPr>
        <a:xfrm flipV="1">
          <a:off x="13703300" y="99383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34925</xdr:rowOff>
    </xdr:from>
    <xdr:to>
      <xdr:col>67</xdr:col>
      <xdr:colOff>101600</xdr:colOff>
      <xdr:row>59</xdr:row>
      <xdr:rowOff>136525</xdr:rowOff>
    </xdr:to>
    <xdr:sp macro="" textlink="">
      <xdr:nvSpPr>
        <xdr:cNvPr id="647" name="楕円 646"/>
        <xdr:cNvSpPr/>
      </xdr:nvSpPr>
      <xdr:spPr>
        <a:xfrm>
          <a:off x="12763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59</xdr:row>
      <xdr:rowOff>85725</xdr:rowOff>
    </xdr:to>
    <xdr:cxnSp macro="">
      <xdr:nvCxnSpPr>
        <xdr:cNvPr id="648" name="直線コネクタ 647"/>
        <xdr:cNvCxnSpPr/>
      </xdr:nvCxnSpPr>
      <xdr:spPr>
        <a:xfrm flipV="1">
          <a:off x="12814300" y="1007554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49"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0"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1"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653" name="n_1mainValue【学校施設】&#10;有形固定資産減価償却率"/>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61612</xdr:rowOff>
    </xdr:from>
    <xdr:ext cx="405111" cy="259045"/>
    <xdr:sp macro="" textlink="">
      <xdr:nvSpPr>
        <xdr:cNvPr id="654" name="n_2mainValue【学校施設】&#10;有形固定資産減価償却率"/>
        <xdr:cNvSpPr txBox="1"/>
      </xdr:nvSpPr>
      <xdr:spPr>
        <a:xfrm>
          <a:off x="14389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27322</xdr:rowOff>
    </xdr:from>
    <xdr:ext cx="405111" cy="259045"/>
    <xdr:sp macro="" textlink="">
      <xdr:nvSpPr>
        <xdr:cNvPr id="655" name="n_3mainValue【学校施設】&#10;有形固定資産減価償却率"/>
        <xdr:cNvSpPr txBox="1"/>
      </xdr:nvSpPr>
      <xdr:spPr>
        <a:xfrm>
          <a:off x="13500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153052</xdr:rowOff>
    </xdr:from>
    <xdr:ext cx="405111" cy="259045"/>
    <xdr:sp macro="" textlink="">
      <xdr:nvSpPr>
        <xdr:cNvPr id="656" name="n_4mainValue【学校施設】&#10;有形固定資産減価償却率"/>
        <xdr:cNvSpPr txBox="1"/>
      </xdr:nvSpPr>
      <xdr:spPr>
        <a:xfrm>
          <a:off x="12611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97409</xdr:rowOff>
    </xdr:from>
    <xdr:to>
      <xdr:col>116</xdr:col>
      <xdr:colOff>114300</xdr:colOff>
      <xdr:row>60</xdr:row>
      <xdr:rowOff>27559</xdr:rowOff>
    </xdr:to>
    <xdr:sp macro="" textlink="">
      <xdr:nvSpPr>
        <xdr:cNvPr id="696" name="楕円 695"/>
        <xdr:cNvSpPr/>
      </xdr:nvSpPr>
      <xdr:spPr>
        <a:xfrm>
          <a:off x="22110700" y="102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120286</xdr:rowOff>
    </xdr:from>
    <xdr:ext cx="469744" cy="259045"/>
    <xdr:sp macro="" textlink="">
      <xdr:nvSpPr>
        <xdr:cNvPr id="697" name="【学校施設】&#10;一人当たり面積該当値テキスト"/>
        <xdr:cNvSpPr txBox="1"/>
      </xdr:nvSpPr>
      <xdr:spPr>
        <a:xfrm>
          <a:off x="22199600" y="1006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8445</xdr:rowOff>
    </xdr:from>
    <xdr:to>
      <xdr:col>112</xdr:col>
      <xdr:colOff>38100</xdr:colOff>
      <xdr:row>59</xdr:row>
      <xdr:rowOff>110045</xdr:rowOff>
    </xdr:to>
    <xdr:sp macro="" textlink="">
      <xdr:nvSpPr>
        <xdr:cNvPr id="698" name="楕円 697"/>
        <xdr:cNvSpPr/>
      </xdr:nvSpPr>
      <xdr:spPr>
        <a:xfrm>
          <a:off x="21272500" y="101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59245</xdr:rowOff>
    </xdr:from>
    <xdr:to>
      <xdr:col>116</xdr:col>
      <xdr:colOff>63500</xdr:colOff>
      <xdr:row>59</xdr:row>
      <xdr:rowOff>148209</xdr:rowOff>
    </xdr:to>
    <xdr:cxnSp macro="">
      <xdr:nvCxnSpPr>
        <xdr:cNvPr id="699" name="直線コネクタ 698"/>
        <xdr:cNvCxnSpPr/>
      </xdr:nvCxnSpPr>
      <xdr:spPr>
        <a:xfrm>
          <a:off x="21323300" y="10174795"/>
          <a:ext cx="8382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99885</xdr:rowOff>
    </xdr:from>
    <xdr:to>
      <xdr:col>107</xdr:col>
      <xdr:colOff>101600</xdr:colOff>
      <xdr:row>60</xdr:row>
      <xdr:rowOff>30035</xdr:rowOff>
    </xdr:to>
    <xdr:sp macro="" textlink="">
      <xdr:nvSpPr>
        <xdr:cNvPr id="700" name="楕円 699"/>
        <xdr:cNvSpPr/>
      </xdr:nvSpPr>
      <xdr:spPr>
        <a:xfrm>
          <a:off x="20383500" y="102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59245</xdr:rowOff>
    </xdr:from>
    <xdr:to>
      <xdr:col>111</xdr:col>
      <xdr:colOff>177800</xdr:colOff>
      <xdr:row>59</xdr:row>
      <xdr:rowOff>150685</xdr:rowOff>
    </xdr:to>
    <xdr:cxnSp macro="">
      <xdr:nvCxnSpPr>
        <xdr:cNvPr id="701" name="直線コネクタ 700"/>
        <xdr:cNvCxnSpPr/>
      </xdr:nvCxnSpPr>
      <xdr:spPr>
        <a:xfrm flipV="1">
          <a:off x="20434300" y="101747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156845</xdr:rowOff>
    </xdr:from>
    <xdr:to>
      <xdr:col>102</xdr:col>
      <xdr:colOff>165100</xdr:colOff>
      <xdr:row>60</xdr:row>
      <xdr:rowOff>86995</xdr:rowOff>
    </xdr:to>
    <xdr:sp macro="" textlink="">
      <xdr:nvSpPr>
        <xdr:cNvPr id="702" name="楕円 701"/>
        <xdr:cNvSpPr/>
      </xdr:nvSpPr>
      <xdr:spPr>
        <a:xfrm>
          <a:off x="19494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150685</xdr:rowOff>
    </xdr:from>
    <xdr:to>
      <xdr:col>107</xdr:col>
      <xdr:colOff>50800</xdr:colOff>
      <xdr:row>60</xdr:row>
      <xdr:rowOff>36195</xdr:rowOff>
    </xdr:to>
    <xdr:cxnSp macro="">
      <xdr:nvCxnSpPr>
        <xdr:cNvPr id="703" name="直線コネクタ 702"/>
        <xdr:cNvCxnSpPr/>
      </xdr:nvCxnSpPr>
      <xdr:spPr>
        <a:xfrm flipV="1">
          <a:off x="19545300" y="10266235"/>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54928</xdr:rowOff>
    </xdr:from>
    <xdr:to>
      <xdr:col>98</xdr:col>
      <xdr:colOff>38100</xdr:colOff>
      <xdr:row>60</xdr:row>
      <xdr:rowOff>156528</xdr:rowOff>
    </xdr:to>
    <xdr:sp macro="" textlink="">
      <xdr:nvSpPr>
        <xdr:cNvPr id="704" name="楕円 703"/>
        <xdr:cNvSpPr/>
      </xdr:nvSpPr>
      <xdr:spPr>
        <a:xfrm>
          <a:off x="18605500" y="103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36195</xdr:rowOff>
    </xdr:from>
    <xdr:to>
      <xdr:col>102</xdr:col>
      <xdr:colOff>114300</xdr:colOff>
      <xdr:row>60</xdr:row>
      <xdr:rowOff>105728</xdr:rowOff>
    </xdr:to>
    <xdr:cxnSp macro="">
      <xdr:nvCxnSpPr>
        <xdr:cNvPr id="705" name="直線コネクタ 704"/>
        <xdr:cNvCxnSpPr/>
      </xdr:nvCxnSpPr>
      <xdr:spPr>
        <a:xfrm flipV="1">
          <a:off x="18656300" y="10323195"/>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126572</xdr:rowOff>
    </xdr:from>
    <xdr:ext cx="469744" cy="259045"/>
    <xdr:sp macro="" textlink="">
      <xdr:nvSpPr>
        <xdr:cNvPr id="710" name="n_1mainValue【学校施設】&#10;一人当たり面積"/>
        <xdr:cNvSpPr txBox="1"/>
      </xdr:nvSpPr>
      <xdr:spPr>
        <a:xfrm>
          <a:off x="21075727" y="98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46562</xdr:rowOff>
    </xdr:from>
    <xdr:ext cx="469744" cy="259045"/>
    <xdr:sp macro="" textlink="">
      <xdr:nvSpPr>
        <xdr:cNvPr id="711" name="n_2mainValue【学校施設】&#10;一人当たり面積"/>
        <xdr:cNvSpPr txBox="1"/>
      </xdr:nvSpPr>
      <xdr:spPr>
        <a:xfrm>
          <a:off x="20199427" y="999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103522</xdr:rowOff>
    </xdr:from>
    <xdr:ext cx="469744" cy="259045"/>
    <xdr:sp macro="" textlink="">
      <xdr:nvSpPr>
        <xdr:cNvPr id="712" name="n_3mainValue【学校施設】&#10;一人当たり面積"/>
        <xdr:cNvSpPr txBox="1"/>
      </xdr:nvSpPr>
      <xdr:spPr>
        <a:xfrm>
          <a:off x="193104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1605</xdr:rowOff>
    </xdr:from>
    <xdr:ext cx="469744" cy="259045"/>
    <xdr:sp macro="" textlink="">
      <xdr:nvSpPr>
        <xdr:cNvPr id="713" name="n_4mainValue【学校施設】&#10;一人当たり面積"/>
        <xdr:cNvSpPr txBox="1"/>
      </xdr:nvSpPr>
      <xdr:spPr>
        <a:xfrm>
          <a:off x="18421427" y="1011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0" name="テキスト ボックス 74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158750</xdr:rowOff>
    </xdr:from>
    <xdr:to>
      <xdr:col>85</xdr:col>
      <xdr:colOff>126364</xdr:colOff>
      <xdr:row>107</xdr:row>
      <xdr:rowOff>69850</xdr:rowOff>
    </xdr:to>
    <xdr:cxnSp macro="">
      <xdr:nvCxnSpPr>
        <xdr:cNvPr id="753" name="直線コネクタ 752"/>
        <xdr:cNvCxnSpPr/>
      </xdr:nvCxnSpPr>
      <xdr:spPr>
        <a:xfrm flipV="1">
          <a:off x="16318864" y="17303750"/>
          <a:ext cx="0" cy="111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5" name="直線コネクタ 75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105427</xdr:rowOff>
    </xdr:from>
    <xdr:ext cx="405111" cy="259045"/>
    <xdr:sp macro="" textlink="">
      <xdr:nvSpPr>
        <xdr:cNvPr id="756" name="【公民館】&#10;有形固定資産減価償却率最大値テキスト"/>
        <xdr:cNvSpPr txBox="1"/>
      </xdr:nvSpPr>
      <xdr:spPr>
        <a:xfrm>
          <a:off x="16357600"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158750</xdr:rowOff>
    </xdr:from>
    <xdr:to>
      <xdr:col>86</xdr:col>
      <xdr:colOff>25400</xdr:colOff>
      <xdr:row>100</xdr:row>
      <xdr:rowOff>158750</xdr:rowOff>
    </xdr:to>
    <xdr:cxnSp macro="">
      <xdr:nvCxnSpPr>
        <xdr:cNvPr id="757" name="直線コネクタ 756"/>
        <xdr:cNvCxnSpPr/>
      </xdr:nvCxnSpPr>
      <xdr:spPr>
        <a:xfrm>
          <a:off x="16230600" y="173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58" name="【公民館】&#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59" name="フローチャート: 判断 758"/>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78739</xdr:rowOff>
    </xdr:from>
    <xdr:to>
      <xdr:col>81</xdr:col>
      <xdr:colOff>101600</xdr:colOff>
      <xdr:row>105</xdr:row>
      <xdr:rowOff>8889</xdr:rowOff>
    </xdr:to>
    <xdr:sp macro="" textlink="">
      <xdr:nvSpPr>
        <xdr:cNvPr id="760" name="フローチャート: 判断 759"/>
        <xdr:cNvSpPr/>
      </xdr:nvSpPr>
      <xdr:spPr>
        <a:xfrm>
          <a:off x="15430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61" name="フローチャート: 判断 760"/>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68580</xdr:rowOff>
    </xdr:from>
    <xdr:to>
      <xdr:col>72</xdr:col>
      <xdr:colOff>38100</xdr:colOff>
      <xdr:row>104</xdr:row>
      <xdr:rowOff>170180</xdr:rowOff>
    </xdr:to>
    <xdr:sp macro="" textlink="">
      <xdr:nvSpPr>
        <xdr:cNvPr id="762" name="フローチャート: 判断 761"/>
        <xdr:cNvSpPr/>
      </xdr:nvSpPr>
      <xdr:spPr>
        <a:xfrm>
          <a:off x="13652500" y="178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69850</xdr:rowOff>
    </xdr:from>
    <xdr:to>
      <xdr:col>67</xdr:col>
      <xdr:colOff>101600</xdr:colOff>
      <xdr:row>105</xdr:row>
      <xdr:rowOff>0</xdr:rowOff>
    </xdr:to>
    <xdr:sp macro="" textlink="">
      <xdr:nvSpPr>
        <xdr:cNvPr id="763" name="フローチャート: 判断 762"/>
        <xdr:cNvSpPr/>
      </xdr:nvSpPr>
      <xdr:spPr>
        <a:xfrm>
          <a:off x="12763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107950</xdr:rowOff>
    </xdr:from>
    <xdr:to>
      <xdr:col>85</xdr:col>
      <xdr:colOff>177800</xdr:colOff>
      <xdr:row>101</xdr:row>
      <xdr:rowOff>38100</xdr:rowOff>
    </xdr:to>
    <xdr:sp macro="" textlink="">
      <xdr:nvSpPr>
        <xdr:cNvPr id="769" name="楕円 768"/>
        <xdr:cNvSpPr/>
      </xdr:nvSpPr>
      <xdr:spPr>
        <a:xfrm>
          <a:off x="16268700" y="172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60977</xdr:rowOff>
    </xdr:from>
    <xdr:ext cx="405111" cy="259045"/>
    <xdr:sp macro="" textlink="">
      <xdr:nvSpPr>
        <xdr:cNvPr id="770" name="【公民館】&#10;有形固定資産減価償却率該当値テキスト"/>
        <xdr:cNvSpPr txBox="1"/>
      </xdr:nvSpPr>
      <xdr:spPr>
        <a:xfrm>
          <a:off x="16357600"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63500</xdr:rowOff>
    </xdr:from>
    <xdr:to>
      <xdr:col>81</xdr:col>
      <xdr:colOff>101600</xdr:colOff>
      <xdr:row>100</xdr:row>
      <xdr:rowOff>165100</xdr:rowOff>
    </xdr:to>
    <xdr:sp macro="" textlink="">
      <xdr:nvSpPr>
        <xdr:cNvPr id="771" name="楕円 770"/>
        <xdr:cNvSpPr/>
      </xdr:nvSpPr>
      <xdr:spPr>
        <a:xfrm>
          <a:off x="15430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114300</xdr:rowOff>
    </xdr:from>
    <xdr:to>
      <xdr:col>85</xdr:col>
      <xdr:colOff>127000</xdr:colOff>
      <xdr:row>100</xdr:row>
      <xdr:rowOff>158750</xdr:rowOff>
    </xdr:to>
    <xdr:cxnSp macro="">
      <xdr:nvCxnSpPr>
        <xdr:cNvPr id="772" name="直線コネクタ 771"/>
        <xdr:cNvCxnSpPr/>
      </xdr:nvCxnSpPr>
      <xdr:spPr>
        <a:xfrm>
          <a:off x="15481300" y="1725930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19050</xdr:rowOff>
    </xdr:from>
    <xdr:to>
      <xdr:col>76</xdr:col>
      <xdr:colOff>165100</xdr:colOff>
      <xdr:row>100</xdr:row>
      <xdr:rowOff>120650</xdr:rowOff>
    </xdr:to>
    <xdr:sp macro="" textlink="">
      <xdr:nvSpPr>
        <xdr:cNvPr id="773" name="楕円 772"/>
        <xdr:cNvSpPr/>
      </xdr:nvSpPr>
      <xdr:spPr>
        <a:xfrm>
          <a:off x="14541500" y="171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69850</xdr:rowOff>
    </xdr:from>
    <xdr:to>
      <xdr:col>81</xdr:col>
      <xdr:colOff>50800</xdr:colOff>
      <xdr:row>100</xdr:row>
      <xdr:rowOff>114300</xdr:rowOff>
    </xdr:to>
    <xdr:cxnSp macro="">
      <xdr:nvCxnSpPr>
        <xdr:cNvPr id="774" name="直線コネクタ 773"/>
        <xdr:cNvCxnSpPr/>
      </xdr:nvCxnSpPr>
      <xdr:spPr>
        <a:xfrm>
          <a:off x="14592300" y="1721485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775" name="楕円 774"/>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69850</xdr:rowOff>
    </xdr:to>
    <xdr:cxnSp macro="">
      <xdr:nvCxnSpPr>
        <xdr:cNvPr id="776" name="直線コネクタ 775"/>
        <xdr:cNvCxnSpPr/>
      </xdr:nvCxnSpPr>
      <xdr:spPr>
        <a:xfrm>
          <a:off x="13703300" y="1714500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777" name="楕円 776"/>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0</xdr:rowOff>
    </xdr:to>
    <xdr:cxnSp macro="">
      <xdr:nvCxnSpPr>
        <xdr:cNvPr id="778" name="直線コネクタ 777"/>
        <xdr:cNvCxnSpPr/>
      </xdr:nvCxnSpPr>
      <xdr:spPr>
        <a:xfrm>
          <a:off x="12814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xdr:rowOff>
    </xdr:from>
    <xdr:ext cx="405111" cy="259045"/>
    <xdr:sp macro="" textlink="">
      <xdr:nvSpPr>
        <xdr:cNvPr id="779" name="n_1aveValue【公民館】&#10;有形固定資産減価償却率"/>
        <xdr:cNvSpPr txBox="1"/>
      </xdr:nvSpPr>
      <xdr:spPr>
        <a:xfrm>
          <a:off x="15266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80"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161307</xdr:rowOff>
    </xdr:from>
    <xdr:ext cx="405111" cy="259045"/>
    <xdr:sp macro="" textlink="">
      <xdr:nvSpPr>
        <xdr:cNvPr id="781" name="n_3aveValue【公民館】&#10;有形固定資産減価償却率"/>
        <xdr:cNvSpPr txBox="1"/>
      </xdr:nvSpPr>
      <xdr:spPr>
        <a:xfrm>
          <a:off x="13500744" y="179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162577</xdr:rowOff>
    </xdr:from>
    <xdr:ext cx="405111" cy="259045"/>
    <xdr:sp macro="" textlink="">
      <xdr:nvSpPr>
        <xdr:cNvPr id="782" name="n_4aveValue【公民館】&#10;有形固定資産減価償却率"/>
        <xdr:cNvSpPr txBox="1"/>
      </xdr:nvSpPr>
      <xdr:spPr>
        <a:xfrm>
          <a:off x="12611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10177</xdr:rowOff>
    </xdr:from>
    <xdr:ext cx="340478" cy="259045"/>
    <xdr:sp macro="" textlink="">
      <xdr:nvSpPr>
        <xdr:cNvPr id="783" name="n_1mainValue【公民館】&#10;有形固定資産減価償却率"/>
        <xdr:cNvSpPr txBox="1"/>
      </xdr:nvSpPr>
      <xdr:spPr>
        <a:xfrm>
          <a:off x="15298361" y="1698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137177</xdr:rowOff>
    </xdr:from>
    <xdr:ext cx="340478" cy="259045"/>
    <xdr:sp macro="" textlink="">
      <xdr:nvSpPr>
        <xdr:cNvPr id="784" name="n_2mainValue【公民館】&#10;有形固定資産減価償却率"/>
        <xdr:cNvSpPr txBox="1"/>
      </xdr:nvSpPr>
      <xdr:spPr>
        <a:xfrm>
          <a:off x="14422061"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785" name="n_3mainValue【公民館】&#10;有形固定資産減価償却率"/>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786" name="n_4mainValue【公民館】&#10;有形固定資産減価償却率"/>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2" name="直線コネクタ 811"/>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3"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4" name="直線コネクタ 813"/>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5"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6" name="直線コネクタ 815"/>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18" name="フローチャート: 判断 8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19" name="フローチャート: 判断 818"/>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0" name="フローチャート: 判断 8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1" name="フローチャート: 判断 820"/>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2" name="フローチャート: 判断 821"/>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8" name="楕円 827"/>
        <xdr:cNvSpPr/>
      </xdr:nvSpPr>
      <xdr:spPr>
        <a:xfrm>
          <a:off x="22110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74403</xdr:rowOff>
    </xdr:from>
    <xdr:ext cx="469744" cy="259045"/>
    <xdr:sp macro="" textlink="">
      <xdr:nvSpPr>
        <xdr:cNvPr id="829" name="【公民館】&#10;一人当たり面積該当値テキスト"/>
        <xdr:cNvSpPr txBox="1"/>
      </xdr:nvSpPr>
      <xdr:spPr>
        <a:xfrm>
          <a:off x="22199600" y="179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27032</xdr:rowOff>
    </xdr:from>
    <xdr:to>
      <xdr:col>112</xdr:col>
      <xdr:colOff>38100</xdr:colOff>
      <xdr:row>104</xdr:row>
      <xdr:rowOff>128632</xdr:rowOff>
    </xdr:to>
    <xdr:sp macro="" textlink="">
      <xdr:nvSpPr>
        <xdr:cNvPr id="830" name="楕円 829"/>
        <xdr:cNvSpPr/>
      </xdr:nvSpPr>
      <xdr:spPr>
        <a:xfrm>
          <a:off x="21272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77832</xdr:rowOff>
    </xdr:from>
    <xdr:to>
      <xdr:col>116</xdr:col>
      <xdr:colOff>63500</xdr:colOff>
      <xdr:row>105</xdr:row>
      <xdr:rowOff>102326</xdr:rowOff>
    </xdr:to>
    <xdr:cxnSp macro="">
      <xdr:nvCxnSpPr>
        <xdr:cNvPr id="831" name="直線コネクタ 830"/>
        <xdr:cNvCxnSpPr/>
      </xdr:nvCxnSpPr>
      <xdr:spPr>
        <a:xfrm>
          <a:off x="21323300" y="17908632"/>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44994</xdr:rowOff>
    </xdr:from>
    <xdr:to>
      <xdr:col>107</xdr:col>
      <xdr:colOff>101600</xdr:colOff>
      <xdr:row>104</xdr:row>
      <xdr:rowOff>146594</xdr:rowOff>
    </xdr:to>
    <xdr:sp macro="" textlink="">
      <xdr:nvSpPr>
        <xdr:cNvPr id="832" name="楕円 831"/>
        <xdr:cNvSpPr/>
      </xdr:nvSpPr>
      <xdr:spPr>
        <a:xfrm>
          <a:off x="20383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77832</xdr:rowOff>
    </xdr:from>
    <xdr:to>
      <xdr:col>111</xdr:col>
      <xdr:colOff>177800</xdr:colOff>
      <xdr:row>104</xdr:row>
      <xdr:rowOff>95794</xdr:rowOff>
    </xdr:to>
    <xdr:cxnSp macro="">
      <xdr:nvCxnSpPr>
        <xdr:cNvPr id="833" name="直線コネクタ 832"/>
        <xdr:cNvCxnSpPr/>
      </xdr:nvCxnSpPr>
      <xdr:spPr>
        <a:xfrm flipV="1">
          <a:off x="20434300" y="1790863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834" name="楕円 833"/>
        <xdr:cNvSpPr/>
      </xdr:nvSpPr>
      <xdr:spPr>
        <a:xfrm>
          <a:off x="19494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95794</xdr:rowOff>
    </xdr:from>
    <xdr:to>
      <xdr:col>107</xdr:col>
      <xdr:colOff>50800</xdr:colOff>
      <xdr:row>104</xdr:row>
      <xdr:rowOff>133350</xdr:rowOff>
    </xdr:to>
    <xdr:cxnSp macro="">
      <xdr:nvCxnSpPr>
        <xdr:cNvPr id="835" name="直線コネクタ 834"/>
        <xdr:cNvCxnSpPr/>
      </xdr:nvCxnSpPr>
      <xdr:spPr>
        <a:xfrm flipV="1">
          <a:off x="19545300" y="179265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160927</xdr:rowOff>
    </xdr:from>
    <xdr:to>
      <xdr:col>98</xdr:col>
      <xdr:colOff>38100</xdr:colOff>
      <xdr:row>108</xdr:row>
      <xdr:rowOff>91077</xdr:rowOff>
    </xdr:to>
    <xdr:sp macro="" textlink="">
      <xdr:nvSpPr>
        <xdr:cNvPr id="836" name="楕円 835"/>
        <xdr:cNvSpPr/>
      </xdr:nvSpPr>
      <xdr:spPr>
        <a:xfrm>
          <a:off x="18605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133350</xdr:rowOff>
    </xdr:from>
    <xdr:to>
      <xdr:col>102</xdr:col>
      <xdr:colOff>114300</xdr:colOff>
      <xdr:row>108</xdr:row>
      <xdr:rowOff>40277</xdr:rowOff>
    </xdr:to>
    <xdr:cxnSp macro="">
      <xdr:nvCxnSpPr>
        <xdr:cNvPr id="837" name="直線コネクタ 836"/>
        <xdr:cNvCxnSpPr/>
      </xdr:nvCxnSpPr>
      <xdr:spPr>
        <a:xfrm flipV="1">
          <a:off x="18656300" y="17964150"/>
          <a:ext cx="889000" cy="59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38"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3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0"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1"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145159</xdr:rowOff>
    </xdr:from>
    <xdr:ext cx="469744" cy="259045"/>
    <xdr:sp macro="" textlink="">
      <xdr:nvSpPr>
        <xdr:cNvPr id="842" name="n_1mainValue【公民館】&#10;一人当たり面積"/>
        <xdr:cNvSpPr txBox="1"/>
      </xdr:nvSpPr>
      <xdr:spPr>
        <a:xfrm>
          <a:off x="2107572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163121</xdr:rowOff>
    </xdr:from>
    <xdr:ext cx="469744" cy="259045"/>
    <xdr:sp macro="" textlink="">
      <xdr:nvSpPr>
        <xdr:cNvPr id="843" name="n_2mainValue【公民館】&#10;一人当たり面積"/>
        <xdr:cNvSpPr txBox="1"/>
      </xdr:nvSpPr>
      <xdr:spPr>
        <a:xfrm>
          <a:off x="201994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844" name="n_3mainValue【公民館】&#10;一人当たり面積"/>
        <xdr:cNvSpPr txBox="1"/>
      </xdr:nvSpPr>
      <xdr:spPr>
        <a:xfrm>
          <a:off x="19310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82204</xdr:rowOff>
    </xdr:from>
    <xdr:ext cx="469744" cy="259045"/>
    <xdr:sp macro="" textlink="">
      <xdr:nvSpPr>
        <xdr:cNvPr id="845" name="n_4mainValue【公民館】&#10;一人当たり面積"/>
        <xdr:cNvSpPr txBox="1"/>
      </xdr:nvSpPr>
      <xdr:spPr>
        <a:xfrm>
          <a:off x="18421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橋梁・トンネル、公営住宅、港湾・漁港については老朽化が進んでおり、類似団体と同傾向で推移しているが、比率は大きく上回っている。公営住宅の令和元年度の比率が若干改善しているのは、グリーンハイツ団地の貯水槽改良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一方、保育園、学校施設、公民館については、高台移転等により新たに建設されたため類似団体より低い数値で推移している。保育園については、平成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園を建設および改築、学校施設については平成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年度に中学校、平成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年度に小学校を建設、公民館については平成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設しており、今後減価償却は進んでいくものの、類似団体を下回る推移については変わらず続いていくと想定される。道路に関しては、類似団体や全国平均、県平均と同様の傾向にあり、計画的に舗装や改良工事を実施しているが、比率は徐々に上昇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各施設の住民一人当たりの面積が類似団体と比較して大きい要因は、海岸線延長が長く山間部にも小さな集落が点在するという地理的条件によるものである。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13,344
13,275
266.34
9,672,133
9,546,154
112,383
5,115,890
15,368,887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2" name="楕円 71"/>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92727</xdr:rowOff>
    </xdr:from>
    <xdr:ext cx="405111" cy="259045"/>
    <xdr:sp macro="" textlink="">
      <xdr:nvSpPr>
        <xdr:cNvPr id="73" name="【図書館】&#10;有形固定資産減価償却率該当値テキスト"/>
        <xdr:cNvSpPr txBox="1"/>
      </xdr:nvSpPr>
      <xdr:spPr>
        <a:xfrm>
          <a:off x="467360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4" name="楕円 73"/>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139700</xdr:rowOff>
    </xdr:from>
    <xdr:to>
      <xdr:col>24</xdr:col>
      <xdr:colOff>63500</xdr:colOff>
      <xdr:row>38</xdr:row>
      <xdr:rowOff>165100</xdr:rowOff>
    </xdr:to>
    <xdr:cxnSp macro="">
      <xdr:nvCxnSpPr>
        <xdr:cNvPr id="75" name="直線コネクタ 74"/>
        <xdr:cNvCxnSpPr/>
      </xdr:nvCxnSpPr>
      <xdr:spPr>
        <a:xfrm>
          <a:off x="3797300" y="665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6" name="楕円 75"/>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7" name="直線コネクタ 76"/>
        <xdr:cNvCxnSpPr/>
      </xdr:nvCxnSpPr>
      <xdr:spPr>
        <a:xfrm>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38100</xdr:rowOff>
    </xdr:from>
    <xdr:to>
      <xdr:col>10</xdr:col>
      <xdr:colOff>165100</xdr:colOff>
      <xdr:row>38</xdr:row>
      <xdr:rowOff>139700</xdr:rowOff>
    </xdr:to>
    <xdr:sp macro="" textlink="">
      <xdr:nvSpPr>
        <xdr:cNvPr id="78" name="楕円 77"/>
        <xdr:cNvSpPr/>
      </xdr:nvSpPr>
      <xdr:spPr>
        <a:xfrm>
          <a:off x="196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88900</xdr:rowOff>
    </xdr:from>
    <xdr:to>
      <xdr:col>15</xdr:col>
      <xdr:colOff>50800</xdr:colOff>
      <xdr:row>38</xdr:row>
      <xdr:rowOff>114300</xdr:rowOff>
    </xdr:to>
    <xdr:cxnSp macro="">
      <xdr:nvCxnSpPr>
        <xdr:cNvPr id="79" name="直線コネクタ 78"/>
        <xdr:cNvCxnSpPr/>
      </xdr:nvCxnSpPr>
      <xdr:spPr>
        <a:xfrm>
          <a:off x="2019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12700</xdr:rowOff>
    </xdr:from>
    <xdr:to>
      <xdr:col>6</xdr:col>
      <xdr:colOff>38100</xdr:colOff>
      <xdr:row>38</xdr:row>
      <xdr:rowOff>114300</xdr:rowOff>
    </xdr:to>
    <xdr:sp macro="" textlink="">
      <xdr:nvSpPr>
        <xdr:cNvPr id="80" name="楕円 79"/>
        <xdr:cNvSpPr/>
      </xdr:nvSpPr>
      <xdr:spPr>
        <a:xfrm>
          <a:off x="107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63500</xdr:rowOff>
    </xdr:from>
    <xdr:to>
      <xdr:col>10</xdr:col>
      <xdr:colOff>114300</xdr:colOff>
      <xdr:row>38</xdr:row>
      <xdr:rowOff>88900</xdr:rowOff>
    </xdr:to>
    <xdr:cxnSp macro="">
      <xdr:nvCxnSpPr>
        <xdr:cNvPr id="81" name="直線コネクタ 80"/>
        <xdr:cNvCxnSpPr/>
      </xdr:nvCxnSpPr>
      <xdr:spPr>
        <a:xfrm>
          <a:off x="11303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10177</xdr:rowOff>
    </xdr:from>
    <xdr:ext cx="405111" cy="259045"/>
    <xdr:sp macro="" textlink="">
      <xdr:nvSpPr>
        <xdr:cNvPr id="86" name="n_1mainValue【図書館】&#10;有形固定資産減価償却率"/>
        <xdr:cNvSpPr txBox="1"/>
      </xdr:nvSpPr>
      <xdr:spPr>
        <a:xfrm>
          <a:off x="35820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7" name="n_2mainValue【図書館】&#10;有形固定資産減価償却率"/>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130827</xdr:rowOff>
    </xdr:from>
    <xdr:ext cx="405111" cy="259045"/>
    <xdr:sp macro="" textlink="">
      <xdr:nvSpPr>
        <xdr:cNvPr id="88" name="n_3mainValue【図書館】&#10;有形固定資産減価償却率"/>
        <xdr:cNvSpPr txBox="1"/>
      </xdr:nvSpPr>
      <xdr:spPr>
        <a:xfrm>
          <a:off x="1816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105427</xdr:rowOff>
    </xdr:from>
    <xdr:ext cx="405111" cy="259045"/>
    <xdr:sp macro="" textlink="">
      <xdr:nvSpPr>
        <xdr:cNvPr id="89" name="n_4mainValue【図書館】&#10;有形固定資産減価償却率"/>
        <xdr:cNvSpPr txBox="1"/>
      </xdr:nvSpPr>
      <xdr:spPr>
        <a:xfrm>
          <a:off x="927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9" name="楕円 128"/>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93997</xdr:rowOff>
    </xdr:from>
    <xdr:ext cx="469744" cy="259045"/>
    <xdr:sp macro="" textlink="">
      <xdr:nvSpPr>
        <xdr:cNvPr id="130" name="【図書館】&#10;一人当たり面積該当値テキスト"/>
        <xdr:cNvSpPr txBox="1"/>
      </xdr:nvSpPr>
      <xdr:spPr>
        <a:xfrm>
          <a:off x="105156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1" name="楕円 130"/>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129540</xdr:rowOff>
    </xdr:to>
    <xdr:cxnSp macro="">
      <xdr:nvCxnSpPr>
        <xdr:cNvPr id="132" name="直線コネクタ 131"/>
        <xdr:cNvCxnSpPr/>
      </xdr:nvCxnSpPr>
      <xdr:spPr>
        <a:xfrm flipV="1">
          <a:off x="9639300" y="6979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33" name="楕円 132"/>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133350</xdr:rowOff>
    </xdr:to>
    <xdr:cxnSp macro="">
      <xdr:nvCxnSpPr>
        <xdr:cNvPr id="134" name="直線コネクタ 133"/>
        <xdr:cNvCxnSpPr/>
      </xdr:nvCxnSpPr>
      <xdr:spPr>
        <a:xfrm flipV="1">
          <a:off x="8750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35" name="楕円 134"/>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137160</xdr:rowOff>
    </xdr:to>
    <xdr:cxnSp macro="">
      <xdr:nvCxnSpPr>
        <xdr:cNvPr id="136" name="直線コネクタ 135"/>
        <xdr:cNvCxnSpPr/>
      </xdr:nvCxnSpPr>
      <xdr:spPr>
        <a:xfrm flipV="1">
          <a:off x="7861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7" name="楕円 136"/>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137160</xdr:rowOff>
    </xdr:from>
    <xdr:to>
      <xdr:col>41</xdr:col>
      <xdr:colOff>50800</xdr:colOff>
      <xdr:row>40</xdr:row>
      <xdr:rowOff>144780</xdr:rowOff>
    </xdr:to>
    <xdr:cxnSp macro="">
      <xdr:nvCxnSpPr>
        <xdr:cNvPr id="138" name="直線コネクタ 137"/>
        <xdr:cNvCxnSpPr/>
      </xdr:nvCxnSpPr>
      <xdr:spPr>
        <a:xfrm flipV="1">
          <a:off x="6972300" y="6995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25417</xdr:rowOff>
    </xdr:from>
    <xdr:ext cx="469744" cy="259045"/>
    <xdr:sp macro="" textlink="">
      <xdr:nvSpPr>
        <xdr:cNvPr id="143" name="n_1main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4" name="n_2main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5" name="n_3main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40657</xdr:rowOff>
    </xdr:from>
    <xdr:ext cx="469744" cy="259045"/>
    <xdr:sp macro="" textlink="">
      <xdr:nvSpPr>
        <xdr:cNvPr id="146" name="n_4mainValue【図書館】&#10;一人当たり面積"/>
        <xdr:cNvSpPr txBox="1"/>
      </xdr:nvSpPr>
      <xdr:spPr>
        <a:xfrm>
          <a:off x="6737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31115</xdr:rowOff>
    </xdr:from>
    <xdr:to>
      <xdr:col>24</xdr:col>
      <xdr:colOff>114300</xdr:colOff>
      <xdr:row>58</xdr:row>
      <xdr:rowOff>132715</xdr:rowOff>
    </xdr:to>
    <xdr:sp macro="" textlink="">
      <xdr:nvSpPr>
        <xdr:cNvPr id="187" name="楕円 186"/>
        <xdr:cNvSpPr/>
      </xdr:nvSpPr>
      <xdr:spPr>
        <a:xfrm>
          <a:off x="4584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53992</xdr:rowOff>
    </xdr:from>
    <xdr:ext cx="405111" cy="259045"/>
    <xdr:sp macro="" textlink="">
      <xdr:nvSpPr>
        <xdr:cNvPr id="188" name="【体育館・プール】&#10;有形固定資産減価償却率該当値テキスト"/>
        <xdr:cNvSpPr txBox="1"/>
      </xdr:nvSpPr>
      <xdr:spPr>
        <a:xfrm>
          <a:off x="4673600"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89" name="楕円 188"/>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40005</xdr:rowOff>
    </xdr:from>
    <xdr:to>
      <xdr:col>24</xdr:col>
      <xdr:colOff>63500</xdr:colOff>
      <xdr:row>58</xdr:row>
      <xdr:rowOff>81915</xdr:rowOff>
    </xdr:to>
    <xdr:cxnSp macro="">
      <xdr:nvCxnSpPr>
        <xdr:cNvPr id="190" name="直線コネクタ 189"/>
        <xdr:cNvCxnSpPr/>
      </xdr:nvCxnSpPr>
      <xdr:spPr>
        <a:xfrm>
          <a:off x="3797300" y="99841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91" name="楕円 190"/>
        <xdr:cNvSpPr/>
      </xdr:nvSpPr>
      <xdr:spPr>
        <a:xfrm>
          <a:off x="2857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xdr:rowOff>
    </xdr:from>
    <xdr:to>
      <xdr:col>19</xdr:col>
      <xdr:colOff>177800</xdr:colOff>
      <xdr:row>58</xdr:row>
      <xdr:rowOff>40005</xdr:rowOff>
    </xdr:to>
    <xdr:cxnSp macro="">
      <xdr:nvCxnSpPr>
        <xdr:cNvPr id="192" name="直線コネクタ 191"/>
        <xdr:cNvCxnSpPr/>
      </xdr:nvCxnSpPr>
      <xdr:spPr>
        <a:xfrm>
          <a:off x="2908300" y="99498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33020</xdr:rowOff>
    </xdr:from>
    <xdr:to>
      <xdr:col>10</xdr:col>
      <xdr:colOff>165100</xdr:colOff>
      <xdr:row>57</xdr:row>
      <xdr:rowOff>134620</xdr:rowOff>
    </xdr:to>
    <xdr:sp macro="" textlink="">
      <xdr:nvSpPr>
        <xdr:cNvPr id="193" name="楕円 192"/>
        <xdr:cNvSpPr/>
      </xdr:nvSpPr>
      <xdr:spPr>
        <a:xfrm>
          <a:off x="1968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83820</xdr:rowOff>
    </xdr:from>
    <xdr:to>
      <xdr:col>15</xdr:col>
      <xdr:colOff>50800</xdr:colOff>
      <xdr:row>58</xdr:row>
      <xdr:rowOff>5715</xdr:rowOff>
    </xdr:to>
    <xdr:cxnSp macro="">
      <xdr:nvCxnSpPr>
        <xdr:cNvPr id="194" name="直線コネクタ 193"/>
        <xdr:cNvCxnSpPr/>
      </xdr:nvCxnSpPr>
      <xdr:spPr>
        <a:xfrm>
          <a:off x="2019300" y="985647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162560</xdr:rowOff>
    </xdr:from>
    <xdr:to>
      <xdr:col>6</xdr:col>
      <xdr:colOff>38100</xdr:colOff>
      <xdr:row>57</xdr:row>
      <xdr:rowOff>92710</xdr:rowOff>
    </xdr:to>
    <xdr:sp macro="" textlink="">
      <xdr:nvSpPr>
        <xdr:cNvPr id="195" name="楕円 194"/>
        <xdr:cNvSpPr/>
      </xdr:nvSpPr>
      <xdr:spPr>
        <a:xfrm>
          <a:off x="107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41910</xdr:rowOff>
    </xdr:from>
    <xdr:to>
      <xdr:col>10</xdr:col>
      <xdr:colOff>114300</xdr:colOff>
      <xdr:row>57</xdr:row>
      <xdr:rowOff>83820</xdr:rowOff>
    </xdr:to>
    <xdr:cxnSp macro="">
      <xdr:nvCxnSpPr>
        <xdr:cNvPr id="196" name="直線コネクタ 195"/>
        <xdr:cNvCxnSpPr/>
      </xdr:nvCxnSpPr>
      <xdr:spPr>
        <a:xfrm>
          <a:off x="1130300" y="981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107332</xdr:rowOff>
    </xdr:from>
    <xdr:ext cx="405111" cy="259045"/>
    <xdr:sp macro="" textlink="">
      <xdr:nvSpPr>
        <xdr:cNvPr id="201" name="n_1mainValue【体育館・プー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73042</xdr:rowOff>
    </xdr:from>
    <xdr:ext cx="405111" cy="259045"/>
    <xdr:sp macro="" textlink="">
      <xdr:nvSpPr>
        <xdr:cNvPr id="202" name="n_2mainValue【体育館・プール】&#10;有形固定資産減価償却率"/>
        <xdr:cNvSpPr txBox="1"/>
      </xdr:nvSpPr>
      <xdr:spPr>
        <a:xfrm>
          <a:off x="2705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151147</xdr:rowOff>
    </xdr:from>
    <xdr:ext cx="405111" cy="259045"/>
    <xdr:sp macro="" textlink="">
      <xdr:nvSpPr>
        <xdr:cNvPr id="203" name="n_3mainValue【体育館・プール】&#10;有形固定資産減価償却率"/>
        <xdr:cNvSpPr txBox="1"/>
      </xdr:nvSpPr>
      <xdr:spPr>
        <a:xfrm>
          <a:off x="1816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109237</xdr:rowOff>
    </xdr:from>
    <xdr:ext cx="405111" cy="259045"/>
    <xdr:sp macro="" textlink="">
      <xdr:nvSpPr>
        <xdr:cNvPr id="204" name="n_4mainValue【体育館・プール】&#10;有形固定資産減価償却率"/>
        <xdr:cNvSpPr txBox="1"/>
      </xdr:nvSpPr>
      <xdr:spPr>
        <a:xfrm>
          <a:off x="927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126136</xdr:rowOff>
    </xdr:from>
    <xdr:to>
      <xdr:col>55</xdr:col>
      <xdr:colOff>50800</xdr:colOff>
      <xdr:row>63</xdr:row>
      <xdr:rowOff>56286</xdr:rowOff>
    </xdr:to>
    <xdr:sp macro="" textlink="">
      <xdr:nvSpPr>
        <xdr:cNvPr id="242" name="楕円 241"/>
        <xdr:cNvSpPr/>
      </xdr:nvSpPr>
      <xdr:spPr>
        <a:xfrm>
          <a:off x="104267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149013</xdr:rowOff>
    </xdr:from>
    <xdr:ext cx="469744" cy="259045"/>
    <xdr:sp macro="" textlink="">
      <xdr:nvSpPr>
        <xdr:cNvPr id="243" name="【体育館・プール】&#10;一人当たり面積該当値テキスト"/>
        <xdr:cNvSpPr txBox="1"/>
      </xdr:nvSpPr>
      <xdr:spPr>
        <a:xfrm>
          <a:off x="10515600" y="106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130251</xdr:rowOff>
    </xdr:from>
    <xdr:to>
      <xdr:col>50</xdr:col>
      <xdr:colOff>165100</xdr:colOff>
      <xdr:row>63</xdr:row>
      <xdr:rowOff>60401</xdr:rowOff>
    </xdr:to>
    <xdr:sp macro="" textlink="">
      <xdr:nvSpPr>
        <xdr:cNvPr id="244" name="楕円 243"/>
        <xdr:cNvSpPr/>
      </xdr:nvSpPr>
      <xdr:spPr>
        <a:xfrm>
          <a:off x="9588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xdr:rowOff>
    </xdr:from>
    <xdr:to>
      <xdr:col>55</xdr:col>
      <xdr:colOff>0</xdr:colOff>
      <xdr:row>63</xdr:row>
      <xdr:rowOff>9601</xdr:rowOff>
    </xdr:to>
    <xdr:cxnSp macro="">
      <xdr:nvCxnSpPr>
        <xdr:cNvPr id="245" name="直線コネクタ 244"/>
        <xdr:cNvCxnSpPr/>
      </xdr:nvCxnSpPr>
      <xdr:spPr>
        <a:xfrm flipV="1">
          <a:off x="9639300" y="10806836"/>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131623</xdr:rowOff>
    </xdr:from>
    <xdr:to>
      <xdr:col>46</xdr:col>
      <xdr:colOff>38100</xdr:colOff>
      <xdr:row>63</xdr:row>
      <xdr:rowOff>61773</xdr:rowOff>
    </xdr:to>
    <xdr:sp macro="" textlink="">
      <xdr:nvSpPr>
        <xdr:cNvPr id="246" name="楕円 245"/>
        <xdr:cNvSpPr/>
      </xdr:nvSpPr>
      <xdr:spPr>
        <a:xfrm>
          <a:off x="8699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9601</xdr:rowOff>
    </xdr:from>
    <xdr:to>
      <xdr:col>50</xdr:col>
      <xdr:colOff>114300</xdr:colOff>
      <xdr:row>63</xdr:row>
      <xdr:rowOff>10973</xdr:rowOff>
    </xdr:to>
    <xdr:cxnSp macro="">
      <xdr:nvCxnSpPr>
        <xdr:cNvPr id="247" name="直線コネクタ 246"/>
        <xdr:cNvCxnSpPr/>
      </xdr:nvCxnSpPr>
      <xdr:spPr>
        <a:xfrm flipV="1">
          <a:off x="8750300" y="1081095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153112</xdr:rowOff>
    </xdr:from>
    <xdr:to>
      <xdr:col>41</xdr:col>
      <xdr:colOff>101600</xdr:colOff>
      <xdr:row>63</xdr:row>
      <xdr:rowOff>83262</xdr:rowOff>
    </xdr:to>
    <xdr:sp macro="" textlink="">
      <xdr:nvSpPr>
        <xdr:cNvPr id="248" name="楕円 247"/>
        <xdr:cNvSpPr/>
      </xdr:nvSpPr>
      <xdr:spPr>
        <a:xfrm>
          <a:off x="7810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10973</xdr:rowOff>
    </xdr:from>
    <xdr:to>
      <xdr:col>45</xdr:col>
      <xdr:colOff>177800</xdr:colOff>
      <xdr:row>63</xdr:row>
      <xdr:rowOff>32462</xdr:rowOff>
    </xdr:to>
    <xdr:cxnSp macro="">
      <xdr:nvCxnSpPr>
        <xdr:cNvPr id="249" name="直線コネクタ 248"/>
        <xdr:cNvCxnSpPr/>
      </xdr:nvCxnSpPr>
      <xdr:spPr>
        <a:xfrm flipV="1">
          <a:off x="7861300" y="1081232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157226</xdr:rowOff>
    </xdr:from>
    <xdr:to>
      <xdr:col>36</xdr:col>
      <xdr:colOff>165100</xdr:colOff>
      <xdr:row>63</xdr:row>
      <xdr:rowOff>87376</xdr:rowOff>
    </xdr:to>
    <xdr:sp macro="" textlink="">
      <xdr:nvSpPr>
        <xdr:cNvPr id="250" name="楕円 249"/>
        <xdr:cNvSpPr/>
      </xdr:nvSpPr>
      <xdr:spPr>
        <a:xfrm>
          <a:off x="6921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32462</xdr:rowOff>
    </xdr:from>
    <xdr:to>
      <xdr:col>41</xdr:col>
      <xdr:colOff>50800</xdr:colOff>
      <xdr:row>63</xdr:row>
      <xdr:rowOff>36576</xdr:rowOff>
    </xdr:to>
    <xdr:cxnSp macro="">
      <xdr:nvCxnSpPr>
        <xdr:cNvPr id="251" name="直線コネクタ 250"/>
        <xdr:cNvCxnSpPr/>
      </xdr:nvCxnSpPr>
      <xdr:spPr>
        <a:xfrm flipV="1">
          <a:off x="6972300" y="1083381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76928</xdr:rowOff>
    </xdr:from>
    <xdr:ext cx="469744" cy="259045"/>
    <xdr:sp macro="" textlink="">
      <xdr:nvSpPr>
        <xdr:cNvPr id="256" name="n_1mainValue【体育館・プール】&#10;一人当たり面積"/>
        <xdr:cNvSpPr txBox="1"/>
      </xdr:nvSpPr>
      <xdr:spPr>
        <a:xfrm>
          <a:off x="9391727" y="1053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78300</xdr:rowOff>
    </xdr:from>
    <xdr:ext cx="469744" cy="259045"/>
    <xdr:sp macro="" textlink="">
      <xdr:nvSpPr>
        <xdr:cNvPr id="257" name="n_2mainValue【体育館・プール】&#10;一人当たり面積"/>
        <xdr:cNvSpPr txBox="1"/>
      </xdr:nvSpPr>
      <xdr:spPr>
        <a:xfrm>
          <a:off x="8515427"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74389</xdr:rowOff>
    </xdr:from>
    <xdr:ext cx="469744" cy="259045"/>
    <xdr:sp macro="" textlink="">
      <xdr:nvSpPr>
        <xdr:cNvPr id="258" name="n_3mainValue【体育館・プール】&#10;一人当たり面積"/>
        <xdr:cNvSpPr txBox="1"/>
      </xdr:nvSpPr>
      <xdr:spPr>
        <a:xfrm>
          <a:off x="7626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103903</xdr:rowOff>
    </xdr:from>
    <xdr:ext cx="469744" cy="259045"/>
    <xdr:sp macro="" textlink="">
      <xdr:nvSpPr>
        <xdr:cNvPr id="259" name="n_4mainValue【体育館・プール】&#10;一人当たり面積"/>
        <xdr:cNvSpPr txBox="1"/>
      </xdr:nvSpPr>
      <xdr:spPr>
        <a:xfrm>
          <a:off x="6737427" y="105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300" name="楕円 299"/>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301" name="【福祉施設】&#10;有形固定資産減価償却率該当値テキスト"/>
        <xdr:cNvSpPr txBox="1"/>
      </xdr:nvSpPr>
      <xdr:spPr>
        <a:xfrm>
          <a:off x="4673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2" name="楕円 301"/>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66675</xdr:rowOff>
    </xdr:to>
    <xdr:cxnSp macro="">
      <xdr:nvCxnSpPr>
        <xdr:cNvPr id="303" name="直線コネクタ 302"/>
        <xdr:cNvCxnSpPr/>
      </xdr:nvCxnSpPr>
      <xdr:spPr>
        <a:xfrm>
          <a:off x="3797300" y="1428178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34925</xdr:rowOff>
    </xdr:from>
    <xdr:to>
      <xdr:col>15</xdr:col>
      <xdr:colOff>101600</xdr:colOff>
      <xdr:row>81</xdr:row>
      <xdr:rowOff>136525</xdr:rowOff>
    </xdr:to>
    <xdr:sp macro="" textlink="">
      <xdr:nvSpPr>
        <xdr:cNvPr id="304" name="楕円 303"/>
        <xdr:cNvSpPr/>
      </xdr:nvSpPr>
      <xdr:spPr>
        <a:xfrm>
          <a:off x="2857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85725</xdr:rowOff>
    </xdr:from>
    <xdr:to>
      <xdr:col>19</xdr:col>
      <xdr:colOff>177800</xdr:colOff>
      <xdr:row>83</xdr:row>
      <xdr:rowOff>51436</xdr:rowOff>
    </xdr:to>
    <xdr:cxnSp macro="">
      <xdr:nvCxnSpPr>
        <xdr:cNvPr id="305" name="直線コネクタ 304"/>
        <xdr:cNvCxnSpPr/>
      </xdr:nvCxnSpPr>
      <xdr:spPr>
        <a:xfrm>
          <a:off x="2908300" y="13973175"/>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306" name="楕円 305"/>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85725</xdr:rowOff>
    </xdr:from>
    <xdr:to>
      <xdr:col>15</xdr:col>
      <xdr:colOff>50800</xdr:colOff>
      <xdr:row>81</xdr:row>
      <xdr:rowOff>140970</xdr:rowOff>
    </xdr:to>
    <xdr:cxnSp macro="">
      <xdr:nvCxnSpPr>
        <xdr:cNvPr id="307" name="直線コネクタ 306"/>
        <xdr:cNvCxnSpPr/>
      </xdr:nvCxnSpPr>
      <xdr:spPr>
        <a:xfrm flipV="1">
          <a:off x="2019300" y="139731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154939</xdr:rowOff>
    </xdr:from>
    <xdr:to>
      <xdr:col>6</xdr:col>
      <xdr:colOff>38100</xdr:colOff>
      <xdr:row>81</xdr:row>
      <xdr:rowOff>85089</xdr:rowOff>
    </xdr:to>
    <xdr:sp macro="" textlink="">
      <xdr:nvSpPr>
        <xdr:cNvPr id="308" name="楕円 307"/>
        <xdr:cNvSpPr/>
      </xdr:nvSpPr>
      <xdr:spPr>
        <a:xfrm>
          <a:off x="1079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140970</xdr:rowOff>
    </xdr:to>
    <xdr:cxnSp macro="">
      <xdr:nvCxnSpPr>
        <xdr:cNvPr id="309" name="直線コネクタ 308"/>
        <xdr:cNvCxnSpPr/>
      </xdr:nvCxnSpPr>
      <xdr:spPr>
        <a:xfrm>
          <a:off x="1130300" y="139217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4" name="n_1main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315" name="n_2mainValue【福祉施設】&#10;有形固定資産減価償却率"/>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6" name="n_3main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101616</xdr:rowOff>
    </xdr:from>
    <xdr:ext cx="405111" cy="259045"/>
    <xdr:sp macro="" textlink="">
      <xdr:nvSpPr>
        <xdr:cNvPr id="317" name="n_4mainValue【福祉施設】&#10;有形固定資産減価償却率"/>
        <xdr:cNvSpPr txBox="1"/>
      </xdr:nvSpPr>
      <xdr:spPr>
        <a:xfrm>
          <a:off x="927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165100</xdr:rowOff>
    </xdr:from>
    <xdr:to>
      <xdr:col>55</xdr:col>
      <xdr:colOff>50800</xdr:colOff>
      <xdr:row>85</xdr:row>
      <xdr:rowOff>95250</xdr:rowOff>
    </xdr:to>
    <xdr:sp macro="" textlink="">
      <xdr:nvSpPr>
        <xdr:cNvPr id="357" name="楕円 356"/>
        <xdr:cNvSpPr/>
      </xdr:nvSpPr>
      <xdr:spPr>
        <a:xfrm>
          <a:off x="10426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8"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xdr:rowOff>
    </xdr:from>
    <xdr:to>
      <xdr:col>50</xdr:col>
      <xdr:colOff>165100</xdr:colOff>
      <xdr:row>84</xdr:row>
      <xdr:rowOff>114300</xdr:rowOff>
    </xdr:to>
    <xdr:sp macro="" textlink="">
      <xdr:nvSpPr>
        <xdr:cNvPr id="359" name="楕円 358"/>
        <xdr:cNvSpPr/>
      </xdr:nvSpPr>
      <xdr:spPr>
        <a:xfrm>
          <a:off x="9588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63500</xdr:rowOff>
    </xdr:from>
    <xdr:to>
      <xdr:col>55</xdr:col>
      <xdr:colOff>0</xdr:colOff>
      <xdr:row>85</xdr:row>
      <xdr:rowOff>44450</xdr:rowOff>
    </xdr:to>
    <xdr:cxnSp macro="">
      <xdr:nvCxnSpPr>
        <xdr:cNvPr id="360" name="直線コネクタ 359"/>
        <xdr:cNvCxnSpPr/>
      </xdr:nvCxnSpPr>
      <xdr:spPr>
        <a:xfrm>
          <a:off x="9639300" y="14465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163830</xdr:rowOff>
    </xdr:from>
    <xdr:to>
      <xdr:col>46</xdr:col>
      <xdr:colOff>38100</xdr:colOff>
      <xdr:row>82</xdr:row>
      <xdr:rowOff>93980</xdr:rowOff>
    </xdr:to>
    <xdr:sp macro="" textlink="">
      <xdr:nvSpPr>
        <xdr:cNvPr id="361" name="楕円 360"/>
        <xdr:cNvSpPr/>
      </xdr:nvSpPr>
      <xdr:spPr>
        <a:xfrm>
          <a:off x="86995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43180</xdr:rowOff>
    </xdr:from>
    <xdr:to>
      <xdr:col>50</xdr:col>
      <xdr:colOff>114300</xdr:colOff>
      <xdr:row>84</xdr:row>
      <xdr:rowOff>63500</xdr:rowOff>
    </xdr:to>
    <xdr:cxnSp macro="">
      <xdr:nvCxnSpPr>
        <xdr:cNvPr id="362" name="直線コネクタ 361"/>
        <xdr:cNvCxnSpPr/>
      </xdr:nvCxnSpPr>
      <xdr:spPr>
        <a:xfrm>
          <a:off x="8750300" y="14102080"/>
          <a:ext cx="889000" cy="3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168911</xdr:rowOff>
    </xdr:from>
    <xdr:to>
      <xdr:col>41</xdr:col>
      <xdr:colOff>101600</xdr:colOff>
      <xdr:row>85</xdr:row>
      <xdr:rowOff>99061</xdr:rowOff>
    </xdr:to>
    <xdr:sp macro="" textlink="">
      <xdr:nvSpPr>
        <xdr:cNvPr id="363" name="楕円 362"/>
        <xdr:cNvSpPr/>
      </xdr:nvSpPr>
      <xdr:spPr>
        <a:xfrm>
          <a:off x="7810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43180</xdr:rowOff>
    </xdr:from>
    <xdr:to>
      <xdr:col>45</xdr:col>
      <xdr:colOff>177800</xdr:colOff>
      <xdr:row>85</xdr:row>
      <xdr:rowOff>48261</xdr:rowOff>
    </xdr:to>
    <xdr:cxnSp macro="">
      <xdr:nvCxnSpPr>
        <xdr:cNvPr id="364" name="直線コネクタ 363"/>
        <xdr:cNvCxnSpPr/>
      </xdr:nvCxnSpPr>
      <xdr:spPr>
        <a:xfrm flipV="1">
          <a:off x="7861300" y="14102080"/>
          <a:ext cx="889000" cy="5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5080</xdr:rowOff>
    </xdr:from>
    <xdr:to>
      <xdr:col>36</xdr:col>
      <xdr:colOff>165100</xdr:colOff>
      <xdr:row>85</xdr:row>
      <xdr:rowOff>106680</xdr:rowOff>
    </xdr:to>
    <xdr:sp macro="" textlink="">
      <xdr:nvSpPr>
        <xdr:cNvPr id="365" name="楕円 364"/>
        <xdr:cNvSpPr/>
      </xdr:nvSpPr>
      <xdr:spPr>
        <a:xfrm>
          <a:off x="6921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48261</xdr:rowOff>
    </xdr:from>
    <xdr:to>
      <xdr:col>41</xdr:col>
      <xdr:colOff>50800</xdr:colOff>
      <xdr:row>85</xdr:row>
      <xdr:rowOff>55880</xdr:rowOff>
    </xdr:to>
    <xdr:cxnSp macro="">
      <xdr:nvCxnSpPr>
        <xdr:cNvPr id="366" name="直線コネクタ 365"/>
        <xdr:cNvCxnSpPr/>
      </xdr:nvCxnSpPr>
      <xdr:spPr>
        <a:xfrm flipV="1">
          <a:off x="6972300" y="146215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130827</xdr:rowOff>
    </xdr:from>
    <xdr:ext cx="469744" cy="259045"/>
    <xdr:sp macro="" textlink="">
      <xdr:nvSpPr>
        <xdr:cNvPr id="371" name="n_1mainValue【福祉施設】&#10;一人当たり面積"/>
        <xdr:cNvSpPr txBox="1"/>
      </xdr:nvSpPr>
      <xdr:spPr>
        <a:xfrm>
          <a:off x="9391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110507</xdr:rowOff>
    </xdr:from>
    <xdr:ext cx="469744" cy="259045"/>
    <xdr:sp macro="" textlink="">
      <xdr:nvSpPr>
        <xdr:cNvPr id="372" name="n_2mainValue【福祉施設】&#10;一人当たり面積"/>
        <xdr:cNvSpPr txBox="1"/>
      </xdr:nvSpPr>
      <xdr:spPr>
        <a:xfrm>
          <a:off x="85154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115588</xdr:rowOff>
    </xdr:from>
    <xdr:ext cx="469744" cy="259045"/>
    <xdr:sp macro="" textlink="">
      <xdr:nvSpPr>
        <xdr:cNvPr id="373" name="n_3mainValue【福祉施設】&#10;一人当たり面積"/>
        <xdr:cNvSpPr txBox="1"/>
      </xdr:nvSpPr>
      <xdr:spPr>
        <a:xfrm>
          <a:off x="762642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123207</xdr:rowOff>
    </xdr:from>
    <xdr:ext cx="469744" cy="259045"/>
    <xdr:sp macro="" textlink="">
      <xdr:nvSpPr>
        <xdr:cNvPr id="374" name="n_4mainValue【福祉施設】&#10;一人当たり面積"/>
        <xdr:cNvSpPr txBox="1"/>
      </xdr:nvSpPr>
      <xdr:spPr>
        <a:xfrm>
          <a:off x="6737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85089</xdr:rowOff>
    </xdr:from>
    <xdr:to>
      <xdr:col>24</xdr:col>
      <xdr:colOff>114300</xdr:colOff>
      <xdr:row>106</xdr:row>
      <xdr:rowOff>15239</xdr:rowOff>
    </xdr:to>
    <xdr:sp macro="" textlink="">
      <xdr:nvSpPr>
        <xdr:cNvPr id="414" name="楕円 413"/>
        <xdr:cNvSpPr/>
      </xdr:nvSpPr>
      <xdr:spPr>
        <a:xfrm>
          <a:off x="45847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63516</xdr:rowOff>
    </xdr:from>
    <xdr:ext cx="405111" cy="259045"/>
    <xdr:sp macro="" textlink="">
      <xdr:nvSpPr>
        <xdr:cNvPr id="415" name="【市民会館】&#10;有形固定資産減価償却率該当値テキスト"/>
        <xdr:cNvSpPr txBox="1"/>
      </xdr:nvSpPr>
      <xdr:spPr>
        <a:xfrm>
          <a:off x="4673600" y="180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55880</xdr:rowOff>
    </xdr:from>
    <xdr:to>
      <xdr:col>20</xdr:col>
      <xdr:colOff>38100</xdr:colOff>
      <xdr:row>105</xdr:row>
      <xdr:rowOff>157480</xdr:rowOff>
    </xdr:to>
    <xdr:sp macro="" textlink="">
      <xdr:nvSpPr>
        <xdr:cNvPr id="416" name="楕円 415"/>
        <xdr:cNvSpPr/>
      </xdr:nvSpPr>
      <xdr:spPr>
        <a:xfrm>
          <a:off x="3746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106680</xdr:rowOff>
    </xdr:from>
    <xdr:to>
      <xdr:col>24</xdr:col>
      <xdr:colOff>63500</xdr:colOff>
      <xdr:row>105</xdr:row>
      <xdr:rowOff>135889</xdr:rowOff>
    </xdr:to>
    <xdr:cxnSp macro="">
      <xdr:nvCxnSpPr>
        <xdr:cNvPr id="417" name="直線コネクタ 416"/>
        <xdr:cNvCxnSpPr/>
      </xdr:nvCxnSpPr>
      <xdr:spPr>
        <a:xfrm>
          <a:off x="3797300" y="1810893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26670</xdr:rowOff>
    </xdr:from>
    <xdr:to>
      <xdr:col>15</xdr:col>
      <xdr:colOff>101600</xdr:colOff>
      <xdr:row>105</xdr:row>
      <xdr:rowOff>128270</xdr:rowOff>
    </xdr:to>
    <xdr:sp macro="" textlink="">
      <xdr:nvSpPr>
        <xdr:cNvPr id="418" name="楕円 417"/>
        <xdr:cNvSpPr/>
      </xdr:nvSpPr>
      <xdr:spPr>
        <a:xfrm>
          <a:off x="28575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77470</xdr:rowOff>
    </xdr:from>
    <xdr:to>
      <xdr:col>19</xdr:col>
      <xdr:colOff>177800</xdr:colOff>
      <xdr:row>105</xdr:row>
      <xdr:rowOff>106680</xdr:rowOff>
    </xdr:to>
    <xdr:cxnSp macro="">
      <xdr:nvCxnSpPr>
        <xdr:cNvPr id="419" name="直線コネクタ 418"/>
        <xdr:cNvCxnSpPr/>
      </xdr:nvCxnSpPr>
      <xdr:spPr>
        <a:xfrm>
          <a:off x="2908300" y="180797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12700</xdr:rowOff>
    </xdr:from>
    <xdr:to>
      <xdr:col>10</xdr:col>
      <xdr:colOff>165100</xdr:colOff>
      <xdr:row>105</xdr:row>
      <xdr:rowOff>114300</xdr:rowOff>
    </xdr:to>
    <xdr:sp macro="" textlink="">
      <xdr:nvSpPr>
        <xdr:cNvPr id="420" name="楕円 419"/>
        <xdr:cNvSpPr/>
      </xdr:nvSpPr>
      <xdr:spPr>
        <a:xfrm>
          <a:off x="1968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63500</xdr:rowOff>
    </xdr:from>
    <xdr:to>
      <xdr:col>15</xdr:col>
      <xdr:colOff>50800</xdr:colOff>
      <xdr:row>105</xdr:row>
      <xdr:rowOff>77470</xdr:rowOff>
    </xdr:to>
    <xdr:cxnSp macro="">
      <xdr:nvCxnSpPr>
        <xdr:cNvPr id="421" name="直線コネクタ 420"/>
        <xdr:cNvCxnSpPr/>
      </xdr:nvCxnSpPr>
      <xdr:spPr>
        <a:xfrm>
          <a:off x="2019300" y="180657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157480</xdr:rowOff>
    </xdr:from>
    <xdr:to>
      <xdr:col>6</xdr:col>
      <xdr:colOff>38100</xdr:colOff>
      <xdr:row>105</xdr:row>
      <xdr:rowOff>87630</xdr:rowOff>
    </xdr:to>
    <xdr:sp macro="" textlink="">
      <xdr:nvSpPr>
        <xdr:cNvPr id="422" name="楕円 421"/>
        <xdr:cNvSpPr/>
      </xdr:nvSpPr>
      <xdr:spPr>
        <a:xfrm>
          <a:off x="1079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36830</xdr:rowOff>
    </xdr:from>
    <xdr:to>
      <xdr:col>10</xdr:col>
      <xdr:colOff>114300</xdr:colOff>
      <xdr:row>105</xdr:row>
      <xdr:rowOff>63500</xdr:rowOff>
    </xdr:to>
    <xdr:cxnSp macro="">
      <xdr:nvCxnSpPr>
        <xdr:cNvPr id="423" name="直線コネクタ 422"/>
        <xdr:cNvCxnSpPr/>
      </xdr:nvCxnSpPr>
      <xdr:spPr>
        <a:xfrm>
          <a:off x="1130300" y="18039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148607</xdr:rowOff>
    </xdr:from>
    <xdr:ext cx="405111" cy="259045"/>
    <xdr:sp macro="" textlink="">
      <xdr:nvSpPr>
        <xdr:cNvPr id="428" name="n_1mainValue【市民会館】&#10;有形固定資産減価償却率"/>
        <xdr:cNvSpPr txBox="1"/>
      </xdr:nvSpPr>
      <xdr:spPr>
        <a:xfrm>
          <a:off x="3582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119397</xdr:rowOff>
    </xdr:from>
    <xdr:ext cx="405111" cy="259045"/>
    <xdr:sp macro="" textlink="">
      <xdr:nvSpPr>
        <xdr:cNvPr id="429" name="n_2mainValue【市民会館】&#10;有形固定資産減価償却率"/>
        <xdr:cNvSpPr txBox="1"/>
      </xdr:nvSpPr>
      <xdr:spPr>
        <a:xfrm>
          <a:off x="2705744" y="181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105427</xdr:rowOff>
    </xdr:from>
    <xdr:ext cx="405111" cy="259045"/>
    <xdr:sp macro="" textlink="">
      <xdr:nvSpPr>
        <xdr:cNvPr id="430" name="n_3mainValue【市民会館】&#10;有形固定資産減価償却率"/>
        <xdr:cNvSpPr txBox="1"/>
      </xdr:nvSpPr>
      <xdr:spPr>
        <a:xfrm>
          <a:off x="1816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78757</xdr:rowOff>
    </xdr:from>
    <xdr:ext cx="405111" cy="259045"/>
    <xdr:sp macro="" textlink="">
      <xdr:nvSpPr>
        <xdr:cNvPr id="431" name="n_4mainValue【市民会館】&#10;有形固定資産減価償却率"/>
        <xdr:cNvSpPr txBox="1"/>
      </xdr:nvSpPr>
      <xdr:spPr>
        <a:xfrm>
          <a:off x="927744" y="180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71" name="楕円 470"/>
        <xdr:cNvSpPr/>
      </xdr:nvSpPr>
      <xdr:spPr>
        <a:xfrm>
          <a:off x="10426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74947</xdr:rowOff>
    </xdr:from>
    <xdr:ext cx="469744" cy="259045"/>
    <xdr:sp macro="" textlink="">
      <xdr:nvSpPr>
        <xdr:cNvPr id="472" name="【市民会館】&#10;一人当たり面積該当値テキスト"/>
        <xdr:cNvSpPr txBox="1"/>
      </xdr:nvSpPr>
      <xdr:spPr>
        <a:xfrm>
          <a:off x="10515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65405</xdr:rowOff>
    </xdr:from>
    <xdr:to>
      <xdr:col>50</xdr:col>
      <xdr:colOff>165100</xdr:colOff>
      <xdr:row>105</xdr:row>
      <xdr:rowOff>167005</xdr:rowOff>
    </xdr:to>
    <xdr:sp macro="" textlink="">
      <xdr:nvSpPr>
        <xdr:cNvPr id="473" name="楕円 472"/>
        <xdr:cNvSpPr/>
      </xdr:nvSpPr>
      <xdr:spPr>
        <a:xfrm>
          <a:off x="9588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102870</xdr:rowOff>
    </xdr:from>
    <xdr:to>
      <xdr:col>55</xdr:col>
      <xdr:colOff>0</xdr:colOff>
      <xdr:row>105</xdr:row>
      <xdr:rowOff>116205</xdr:rowOff>
    </xdr:to>
    <xdr:cxnSp macro="">
      <xdr:nvCxnSpPr>
        <xdr:cNvPr id="474" name="直線コネクタ 473"/>
        <xdr:cNvCxnSpPr/>
      </xdr:nvCxnSpPr>
      <xdr:spPr>
        <a:xfrm flipV="1">
          <a:off x="9639300" y="181051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95886</xdr:rowOff>
    </xdr:from>
    <xdr:to>
      <xdr:col>46</xdr:col>
      <xdr:colOff>38100</xdr:colOff>
      <xdr:row>106</xdr:row>
      <xdr:rowOff>26036</xdr:rowOff>
    </xdr:to>
    <xdr:sp macro="" textlink="">
      <xdr:nvSpPr>
        <xdr:cNvPr id="475" name="楕円 474"/>
        <xdr:cNvSpPr/>
      </xdr:nvSpPr>
      <xdr:spPr>
        <a:xfrm>
          <a:off x="8699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116205</xdr:rowOff>
    </xdr:from>
    <xdr:to>
      <xdr:col>50</xdr:col>
      <xdr:colOff>114300</xdr:colOff>
      <xdr:row>105</xdr:row>
      <xdr:rowOff>146686</xdr:rowOff>
    </xdr:to>
    <xdr:cxnSp macro="">
      <xdr:nvCxnSpPr>
        <xdr:cNvPr id="476" name="直線コネクタ 475"/>
        <xdr:cNvCxnSpPr/>
      </xdr:nvCxnSpPr>
      <xdr:spPr>
        <a:xfrm flipV="1">
          <a:off x="8750300" y="18118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77" name="楕円 476"/>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146686</xdr:rowOff>
    </xdr:from>
    <xdr:to>
      <xdr:col>45</xdr:col>
      <xdr:colOff>177800</xdr:colOff>
      <xdr:row>105</xdr:row>
      <xdr:rowOff>156211</xdr:rowOff>
    </xdr:to>
    <xdr:cxnSp macro="">
      <xdr:nvCxnSpPr>
        <xdr:cNvPr id="478" name="直線コネクタ 477"/>
        <xdr:cNvCxnSpPr/>
      </xdr:nvCxnSpPr>
      <xdr:spPr>
        <a:xfrm flipV="1">
          <a:off x="7861300" y="181489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118745</xdr:rowOff>
    </xdr:from>
    <xdr:to>
      <xdr:col>36</xdr:col>
      <xdr:colOff>165100</xdr:colOff>
      <xdr:row>106</xdr:row>
      <xdr:rowOff>48895</xdr:rowOff>
    </xdr:to>
    <xdr:sp macro="" textlink="">
      <xdr:nvSpPr>
        <xdr:cNvPr id="479" name="楕円 478"/>
        <xdr:cNvSpPr/>
      </xdr:nvSpPr>
      <xdr:spPr>
        <a:xfrm>
          <a:off x="6921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169545</xdr:rowOff>
    </xdr:to>
    <xdr:cxnSp macro="">
      <xdr:nvCxnSpPr>
        <xdr:cNvPr id="480" name="直線コネクタ 479"/>
        <xdr:cNvCxnSpPr/>
      </xdr:nvCxnSpPr>
      <xdr:spPr>
        <a:xfrm flipV="1">
          <a:off x="6972300" y="181584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12082</xdr:rowOff>
    </xdr:from>
    <xdr:ext cx="469744" cy="259045"/>
    <xdr:sp macro="" textlink="">
      <xdr:nvSpPr>
        <xdr:cNvPr id="485" name="n_1mainValue【市民会館】&#10;一人当たり面積"/>
        <xdr:cNvSpPr txBox="1"/>
      </xdr:nvSpPr>
      <xdr:spPr>
        <a:xfrm>
          <a:off x="93917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42563</xdr:rowOff>
    </xdr:from>
    <xdr:ext cx="469744" cy="259045"/>
    <xdr:sp macro="" textlink="">
      <xdr:nvSpPr>
        <xdr:cNvPr id="486" name="n_2mainValue【市民会館】&#10;一人当たり面積"/>
        <xdr:cNvSpPr txBox="1"/>
      </xdr:nvSpPr>
      <xdr:spPr>
        <a:xfrm>
          <a:off x="85154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52088</xdr:rowOff>
    </xdr:from>
    <xdr:ext cx="469744" cy="259045"/>
    <xdr:sp macro="" textlink="">
      <xdr:nvSpPr>
        <xdr:cNvPr id="487" name="n_3mainValue【市民会館】&#10;一人当たり面積"/>
        <xdr:cNvSpPr txBox="1"/>
      </xdr:nvSpPr>
      <xdr:spPr>
        <a:xfrm>
          <a:off x="7626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65422</xdr:rowOff>
    </xdr:from>
    <xdr:ext cx="469744" cy="259045"/>
    <xdr:sp macro="" textlink="">
      <xdr:nvSpPr>
        <xdr:cNvPr id="488" name="n_4mainValue【市民会館】&#10;一人当たり面積"/>
        <xdr:cNvSpPr txBox="1"/>
      </xdr:nvSpPr>
      <xdr:spPr>
        <a:xfrm>
          <a:off x="6737427"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529" name="楕円 528"/>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530" name="【一般廃棄物処理施設】&#10;有形固定資産減価償却率該当値テキスト"/>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531" name="楕円 530"/>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36</xdr:row>
      <xdr:rowOff>165735</xdr:rowOff>
    </xdr:to>
    <xdr:cxnSp macro="">
      <xdr:nvCxnSpPr>
        <xdr:cNvPr id="532" name="直線コネクタ 531"/>
        <xdr:cNvCxnSpPr/>
      </xdr:nvCxnSpPr>
      <xdr:spPr>
        <a:xfrm>
          <a:off x="15481300" y="62979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31115</xdr:rowOff>
    </xdr:from>
    <xdr:to>
      <xdr:col>76</xdr:col>
      <xdr:colOff>165100</xdr:colOff>
      <xdr:row>36</xdr:row>
      <xdr:rowOff>132715</xdr:rowOff>
    </xdr:to>
    <xdr:sp macro="" textlink="">
      <xdr:nvSpPr>
        <xdr:cNvPr id="533" name="楕円 532"/>
        <xdr:cNvSpPr/>
      </xdr:nvSpPr>
      <xdr:spPr>
        <a:xfrm>
          <a:off x="14541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81915</xdr:rowOff>
    </xdr:from>
    <xdr:to>
      <xdr:col>81</xdr:col>
      <xdr:colOff>50800</xdr:colOff>
      <xdr:row>36</xdr:row>
      <xdr:rowOff>125730</xdr:rowOff>
    </xdr:to>
    <xdr:cxnSp macro="">
      <xdr:nvCxnSpPr>
        <xdr:cNvPr id="534" name="直線コネクタ 533"/>
        <xdr:cNvCxnSpPr/>
      </xdr:nvCxnSpPr>
      <xdr:spPr>
        <a:xfrm>
          <a:off x="14592300" y="62541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170180</xdr:rowOff>
    </xdr:from>
    <xdr:to>
      <xdr:col>72</xdr:col>
      <xdr:colOff>38100</xdr:colOff>
      <xdr:row>36</xdr:row>
      <xdr:rowOff>100330</xdr:rowOff>
    </xdr:to>
    <xdr:sp macro="" textlink="">
      <xdr:nvSpPr>
        <xdr:cNvPr id="535" name="楕円 534"/>
        <xdr:cNvSpPr/>
      </xdr:nvSpPr>
      <xdr:spPr>
        <a:xfrm>
          <a:off x="13652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49530</xdr:rowOff>
    </xdr:from>
    <xdr:to>
      <xdr:col>76</xdr:col>
      <xdr:colOff>114300</xdr:colOff>
      <xdr:row>36</xdr:row>
      <xdr:rowOff>81915</xdr:rowOff>
    </xdr:to>
    <xdr:cxnSp macro="">
      <xdr:nvCxnSpPr>
        <xdr:cNvPr id="536" name="直線コネクタ 535"/>
        <xdr:cNvCxnSpPr/>
      </xdr:nvCxnSpPr>
      <xdr:spPr>
        <a:xfrm>
          <a:off x="13703300" y="6221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537" name="楕円 536"/>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156210</xdr:rowOff>
    </xdr:from>
    <xdr:to>
      <xdr:col>71</xdr:col>
      <xdr:colOff>177800</xdr:colOff>
      <xdr:row>36</xdr:row>
      <xdr:rowOff>49530</xdr:rowOff>
    </xdr:to>
    <xdr:cxnSp macro="">
      <xdr:nvCxnSpPr>
        <xdr:cNvPr id="538" name="直線コネクタ 537"/>
        <xdr:cNvCxnSpPr/>
      </xdr:nvCxnSpPr>
      <xdr:spPr>
        <a:xfrm>
          <a:off x="12814300" y="61569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9"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42"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543" name="n_1mainValue【一般廃棄物処理施設】&#10;有形固定資産減価償却率"/>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123842</xdr:rowOff>
    </xdr:from>
    <xdr:ext cx="405111" cy="259045"/>
    <xdr:sp macro="" textlink="">
      <xdr:nvSpPr>
        <xdr:cNvPr id="544" name="n_2mainValue【一般廃棄物処理施設】&#10;有形固定資産減価償却率"/>
        <xdr:cNvSpPr txBox="1"/>
      </xdr:nvSpPr>
      <xdr:spPr>
        <a:xfrm>
          <a:off x="1438974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116857</xdr:rowOff>
    </xdr:from>
    <xdr:ext cx="405111" cy="259045"/>
    <xdr:sp macro="" textlink="">
      <xdr:nvSpPr>
        <xdr:cNvPr id="545" name="n_3mainValue【一般廃棄物処理施設】&#10;有形固定資産減価償却率"/>
        <xdr:cNvSpPr txBox="1"/>
      </xdr:nvSpPr>
      <xdr:spPr>
        <a:xfrm>
          <a:off x="13500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546" name="n_4mainValue【一般廃棄物処理施設】&#10;有形固定資産減価償却率"/>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3"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154182</xdr:rowOff>
    </xdr:from>
    <xdr:to>
      <xdr:col>116</xdr:col>
      <xdr:colOff>114300</xdr:colOff>
      <xdr:row>39</xdr:row>
      <xdr:rowOff>84332</xdr:rowOff>
    </xdr:to>
    <xdr:sp macro="" textlink="">
      <xdr:nvSpPr>
        <xdr:cNvPr id="584" name="楕円 583"/>
        <xdr:cNvSpPr/>
      </xdr:nvSpPr>
      <xdr:spPr>
        <a:xfrm>
          <a:off x="22110700" y="66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5609</xdr:rowOff>
    </xdr:from>
    <xdr:ext cx="599010" cy="259045"/>
    <xdr:sp macro="" textlink="">
      <xdr:nvSpPr>
        <xdr:cNvPr id="585" name="【一般廃棄物処理施設】&#10;一人当たり有形固定資産（償却資産）額該当値テキスト"/>
        <xdr:cNvSpPr txBox="1"/>
      </xdr:nvSpPr>
      <xdr:spPr>
        <a:xfrm>
          <a:off x="22199600" y="652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165074</xdr:rowOff>
    </xdr:from>
    <xdr:to>
      <xdr:col>112</xdr:col>
      <xdr:colOff>38100</xdr:colOff>
      <xdr:row>39</xdr:row>
      <xdr:rowOff>95224</xdr:rowOff>
    </xdr:to>
    <xdr:sp macro="" textlink="">
      <xdr:nvSpPr>
        <xdr:cNvPr id="586" name="楕円 585"/>
        <xdr:cNvSpPr/>
      </xdr:nvSpPr>
      <xdr:spPr>
        <a:xfrm>
          <a:off x="21272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33532</xdr:rowOff>
    </xdr:from>
    <xdr:to>
      <xdr:col>116</xdr:col>
      <xdr:colOff>63500</xdr:colOff>
      <xdr:row>39</xdr:row>
      <xdr:rowOff>44424</xdr:rowOff>
    </xdr:to>
    <xdr:cxnSp macro="">
      <xdr:nvCxnSpPr>
        <xdr:cNvPr id="587" name="直線コネクタ 586"/>
        <xdr:cNvCxnSpPr/>
      </xdr:nvCxnSpPr>
      <xdr:spPr>
        <a:xfrm flipV="1">
          <a:off x="21323300" y="6720082"/>
          <a:ext cx="8382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4335</xdr:rowOff>
    </xdr:from>
    <xdr:to>
      <xdr:col>107</xdr:col>
      <xdr:colOff>101600</xdr:colOff>
      <xdr:row>39</xdr:row>
      <xdr:rowOff>105935</xdr:rowOff>
    </xdr:to>
    <xdr:sp macro="" textlink="">
      <xdr:nvSpPr>
        <xdr:cNvPr id="588" name="楕円 587"/>
        <xdr:cNvSpPr/>
      </xdr:nvSpPr>
      <xdr:spPr>
        <a:xfrm>
          <a:off x="20383500" y="66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44424</xdr:rowOff>
    </xdr:from>
    <xdr:to>
      <xdr:col>111</xdr:col>
      <xdr:colOff>177800</xdr:colOff>
      <xdr:row>39</xdr:row>
      <xdr:rowOff>55135</xdr:rowOff>
    </xdr:to>
    <xdr:cxnSp macro="">
      <xdr:nvCxnSpPr>
        <xdr:cNvPr id="589" name="直線コネクタ 588"/>
        <xdr:cNvCxnSpPr/>
      </xdr:nvCxnSpPr>
      <xdr:spPr>
        <a:xfrm flipV="1">
          <a:off x="20434300" y="6730974"/>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165127</xdr:rowOff>
    </xdr:from>
    <xdr:to>
      <xdr:col>102</xdr:col>
      <xdr:colOff>165100</xdr:colOff>
      <xdr:row>40</xdr:row>
      <xdr:rowOff>95277</xdr:rowOff>
    </xdr:to>
    <xdr:sp macro="" textlink="">
      <xdr:nvSpPr>
        <xdr:cNvPr id="590" name="楕円 589"/>
        <xdr:cNvSpPr/>
      </xdr:nvSpPr>
      <xdr:spPr>
        <a:xfrm>
          <a:off x="19494500" y="68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55135</xdr:rowOff>
    </xdr:from>
    <xdr:to>
      <xdr:col>107</xdr:col>
      <xdr:colOff>50800</xdr:colOff>
      <xdr:row>40</xdr:row>
      <xdr:rowOff>44477</xdr:rowOff>
    </xdr:to>
    <xdr:cxnSp macro="">
      <xdr:nvCxnSpPr>
        <xdr:cNvPr id="591" name="直線コネクタ 590"/>
        <xdr:cNvCxnSpPr/>
      </xdr:nvCxnSpPr>
      <xdr:spPr>
        <a:xfrm flipV="1">
          <a:off x="19545300" y="6741685"/>
          <a:ext cx="889000" cy="1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970</xdr:rowOff>
    </xdr:from>
    <xdr:to>
      <xdr:col>98</xdr:col>
      <xdr:colOff>38100</xdr:colOff>
      <xdr:row>40</xdr:row>
      <xdr:rowOff>102570</xdr:rowOff>
    </xdr:to>
    <xdr:sp macro="" textlink="">
      <xdr:nvSpPr>
        <xdr:cNvPr id="592" name="楕円 591"/>
        <xdr:cNvSpPr/>
      </xdr:nvSpPr>
      <xdr:spPr>
        <a:xfrm>
          <a:off x="18605500" y="68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44477</xdr:rowOff>
    </xdr:from>
    <xdr:to>
      <xdr:col>102</xdr:col>
      <xdr:colOff>114300</xdr:colOff>
      <xdr:row>40</xdr:row>
      <xdr:rowOff>51770</xdr:rowOff>
    </xdr:to>
    <xdr:cxnSp macro="">
      <xdr:nvCxnSpPr>
        <xdr:cNvPr id="593" name="直線コネクタ 592"/>
        <xdr:cNvCxnSpPr/>
      </xdr:nvCxnSpPr>
      <xdr:spPr>
        <a:xfrm flipV="1">
          <a:off x="18656300" y="6902477"/>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94"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96"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597" name="n_4aveValue【一般廃棄物処理施設】&#10;一人当たり有形固定資産（償却資産）額"/>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111751</xdr:rowOff>
    </xdr:from>
    <xdr:ext cx="599010" cy="259045"/>
    <xdr:sp macro="" textlink="">
      <xdr:nvSpPr>
        <xdr:cNvPr id="598" name="n_1mainValue【一般廃棄物処理施設】&#10;一人当たり有形固定資産（償却資産）額"/>
        <xdr:cNvSpPr txBox="1"/>
      </xdr:nvSpPr>
      <xdr:spPr>
        <a:xfrm>
          <a:off x="21011095" y="645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97062</xdr:rowOff>
    </xdr:from>
    <xdr:ext cx="599010" cy="259045"/>
    <xdr:sp macro="" textlink="">
      <xdr:nvSpPr>
        <xdr:cNvPr id="599" name="n_2mainValue【一般廃棄物処理施設】&#10;一人当たり有形固定資産（償却資産）額"/>
        <xdr:cNvSpPr txBox="1"/>
      </xdr:nvSpPr>
      <xdr:spPr>
        <a:xfrm>
          <a:off x="20134795" y="678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111804</xdr:rowOff>
    </xdr:from>
    <xdr:ext cx="599010" cy="259045"/>
    <xdr:sp macro="" textlink="">
      <xdr:nvSpPr>
        <xdr:cNvPr id="600" name="n_3mainValue【一般廃棄物処理施設】&#10;一人当たり有形固定資産（償却資産）額"/>
        <xdr:cNvSpPr txBox="1"/>
      </xdr:nvSpPr>
      <xdr:spPr>
        <a:xfrm>
          <a:off x="19245795" y="66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119097</xdr:rowOff>
    </xdr:from>
    <xdr:ext cx="599010" cy="259045"/>
    <xdr:sp macro="" textlink="">
      <xdr:nvSpPr>
        <xdr:cNvPr id="601" name="n_4mainValue【一般廃棄物処理施設】&#10;一人当たり有形固定資産（償却資産）額"/>
        <xdr:cNvSpPr txBox="1"/>
      </xdr:nvSpPr>
      <xdr:spPr>
        <a:xfrm>
          <a:off x="18356795" y="6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3" name="直線コネクタ 64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7" name="直線コネクタ 64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48"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49" name="フローチャート: 判断 64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0" name="フローチャート: 判断 64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1" name="フローチャート: 判断 65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2" name="フローチャート: 判断 6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3" name="フローチャート: 判断 65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132624</xdr:rowOff>
    </xdr:from>
    <xdr:to>
      <xdr:col>85</xdr:col>
      <xdr:colOff>177800</xdr:colOff>
      <xdr:row>84</xdr:row>
      <xdr:rowOff>62774</xdr:rowOff>
    </xdr:to>
    <xdr:sp macro="" textlink="">
      <xdr:nvSpPr>
        <xdr:cNvPr id="659" name="楕円 658"/>
        <xdr:cNvSpPr/>
      </xdr:nvSpPr>
      <xdr:spPr>
        <a:xfrm>
          <a:off x="16268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111051</xdr:rowOff>
    </xdr:from>
    <xdr:ext cx="405111" cy="259045"/>
    <xdr:sp macro="" textlink="">
      <xdr:nvSpPr>
        <xdr:cNvPr id="660" name="【消防施設】&#10;有形固定資産減価償却率該当値テキスト"/>
        <xdr:cNvSpPr txBox="1"/>
      </xdr:nvSpPr>
      <xdr:spPr>
        <a:xfrm>
          <a:off x="16357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139156</xdr:rowOff>
    </xdr:from>
    <xdr:to>
      <xdr:col>81</xdr:col>
      <xdr:colOff>101600</xdr:colOff>
      <xdr:row>85</xdr:row>
      <xdr:rowOff>69306</xdr:rowOff>
    </xdr:to>
    <xdr:sp macro="" textlink="">
      <xdr:nvSpPr>
        <xdr:cNvPr id="661" name="楕円 660"/>
        <xdr:cNvSpPr/>
      </xdr:nvSpPr>
      <xdr:spPr>
        <a:xfrm>
          <a:off x="15430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xdr:rowOff>
    </xdr:from>
    <xdr:to>
      <xdr:col>85</xdr:col>
      <xdr:colOff>127000</xdr:colOff>
      <xdr:row>85</xdr:row>
      <xdr:rowOff>18506</xdr:rowOff>
    </xdr:to>
    <xdr:cxnSp macro="">
      <xdr:nvCxnSpPr>
        <xdr:cNvPr id="662" name="直線コネクタ 661"/>
        <xdr:cNvCxnSpPr/>
      </xdr:nvCxnSpPr>
      <xdr:spPr>
        <a:xfrm flipV="1">
          <a:off x="15481300" y="14413774"/>
          <a:ext cx="8382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127726</xdr:rowOff>
    </xdr:from>
    <xdr:to>
      <xdr:col>76</xdr:col>
      <xdr:colOff>165100</xdr:colOff>
      <xdr:row>85</xdr:row>
      <xdr:rowOff>57876</xdr:rowOff>
    </xdr:to>
    <xdr:sp macro="" textlink="">
      <xdr:nvSpPr>
        <xdr:cNvPr id="663" name="楕円 662"/>
        <xdr:cNvSpPr/>
      </xdr:nvSpPr>
      <xdr:spPr>
        <a:xfrm>
          <a:off x="14541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7076</xdr:rowOff>
    </xdr:from>
    <xdr:to>
      <xdr:col>81</xdr:col>
      <xdr:colOff>50800</xdr:colOff>
      <xdr:row>85</xdr:row>
      <xdr:rowOff>18506</xdr:rowOff>
    </xdr:to>
    <xdr:cxnSp macro="">
      <xdr:nvCxnSpPr>
        <xdr:cNvPr id="664" name="直線コネクタ 663"/>
        <xdr:cNvCxnSpPr/>
      </xdr:nvCxnSpPr>
      <xdr:spPr>
        <a:xfrm>
          <a:off x="14592300" y="145803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10161</xdr:rowOff>
    </xdr:from>
    <xdr:to>
      <xdr:col>72</xdr:col>
      <xdr:colOff>38100</xdr:colOff>
      <xdr:row>85</xdr:row>
      <xdr:rowOff>111761</xdr:rowOff>
    </xdr:to>
    <xdr:sp macro="" textlink="">
      <xdr:nvSpPr>
        <xdr:cNvPr id="665" name="楕円 664"/>
        <xdr:cNvSpPr/>
      </xdr:nvSpPr>
      <xdr:spPr>
        <a:xfrm>
          <a:off x="1365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7076</xdr:rowOff>
    </xdr:from>
    <xdr:to>
      <xdr:col>76</xdr:col>
      <xdr:colOff>114300</xdr:colOff>
      <xdr:row>85</xdr:row>
      <xdr:rowOff>60961</xdr:rowOff>
    </xdr:to>
    <xdr:cxnSp macro="">
      <xdr:nvCxnSpPr>
        <xdr:cNvPr id="666" name="直線コネクタ 665"/>
        <xdr:cNvCxnSpPr/>
      </xdr:nvCxnSpPr>
      <xdr:spPr>
        <a:xfrm flipV="1">
          <a:off x="13703300" y="14580326"/>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60779</xdr:rowOff>
    </xdr:from>
    <xdr:to>
      <xdr:col>67</xdr:col>
      <xdr:colOff>101600</xdr:colOff>
      <xdr:row>84</xdr:row>
      <xdr:rowOff>162379</xdr:rowOff>
    </xdr:to>
    <xdr:sp macro="" textlink="">
      <xdr:nvSpPr>
        <xdr:cNvPr id="667" name="楕円 666"/>
        <xdr:cNvSpPr/>
      </xdr:nvSpPr>
      <xdr:spPr>
        <a:xfrm>
          <a:off x="12763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111579</xdr:rowOff>
    </xdr:from>
    <xdr:to>
      <xdr:col>71</xdr:col>
      <xdr:colOff>177800</xdr:colOff>
      <xdr:row>85</xdr:row>
      <xdr:rowOff>60961</xdr:rowOff>
    </xdr:to>
    <xdr:cxnSp macro="">
      <xdr:nvCxnSpPr>
        <xdr:cNvPr id="668" name="直線コネクタ 667"/>
        <xdr:cNvCxnSpPr/>
      </xdr:nvCxnSpPr>
      <xdr:spPr>
        <a:xfrm>
          <a:off x="12814300" y="14513379"/>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69"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0"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1"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2"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60433</xdr:rowOff>
    </xdr:from>
    <xdr:ext cx="405111" cy="259045"/>
    <xdr:sp macro="" textlink="">
      <xdr:nvSpPr>
        <xdr:cNvPr id="673" name="n_1mainValue【消防施設】&#10;有形固定資産減価償却率"/>
        <xdr:cNvSpPr txBox="1"/>
      </xdr:nvSpPr>
      <xdr:spPr>
        <a:xfrm>
          <a:off x="152660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49003</xdr:rowOff>
    </xdr:from>
    <xdr:ext cx="405111" cy="259045"/>
    <xdr:sp macro="" textlink="">
      <xdr:nvSpPr>
        <xdr:cNvPr id="674" name="n_2mainValue【消防施設】&#10;有形固定資産減価償却率"/>
        <xdr:cNvSpPr txBox="1"/>
      </xdr:nvSpPr>
      <xdr:spPr>
        <a:xfrm>
          <a:off x="14389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102888</xdr:rowOff>
    </xdr:from>
    <xdr:ext cx="405111" cy="259045"/>
    <xdr:sp macro="" textlink="">
      <xdr:nvSpPr>
        <xdr:cNvPr id="675" name="n_3mainValue【消防施設】&#10;有形固定資産減価償却率"/>
        <xdr:cNvSpPr txBox="1"/>
      </xdr:nvSpPr>
      <xdr:spPr>
        <a:xfrm>
          <a:off x="13500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153506</xdr:rowOff>
    </xdr:from>
    <xdr:ext cx="405111" cy="259045"/>
    <xdr:sp macro="" textlink="">
      <xdr:nvSpPr>
        <xdr:cNvPr id="676" name="n_4mainValue【消防施設】&#10;有形固定資産減価償却率"/>
        <xdr:cNvSpPr txBox="1"/>
      </xdr:nvSpPr>
      <xdr:spPr>
        <a:xfrm>
          <a:off x="12611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98" name="直線コネクタ 69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9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0" name="直線コネクタ 69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2" name="直線コネクタ 70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0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4" name="フローチャート: 判断 70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5" name="フローチャート: 判断 70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6" name="フローチャート: 判断 70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7" name="フローチャート: 判断 70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08" name="フローチャート: 判断 70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25705</xdr:rowOff>
    </xdr:from>
    <xdr:to>
      <xdr:col>116</xdr:col>
      <xdr:colOff>114300</xdr:colOff>
      <xdr:row>84</xdr:row>
      <xdr:rowOff>127305</xdr:rowOff>
    </xdr:to>
    <xdr:sp macro="" textlink="">
      <xdr:nvSpPr>
        <xdr:cNvPr id="714" name="楕円 713"/>
        <xdr:cNvSpPr/>
      </xdr:nvSpPr>
      <xdr:spPr>
        <a:xfrm>
          <a:off x="22110700" y="144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48582</xdr:rowOff>
    </xdr:from>
    <xdr:ext cx="469744" cy="259045"/>
    <xdr:sp macro="" textlink="">
      <xdr:nvSpPr>
        <xdr:cNvPr id="715" name="【消防施設】&#10;一人当たり面積該当値テキスト"/>
        <xdr:cNvSpPr txBox="1"/>
      </xdr:nvSpPr>
      <xdr:spPr>
        <a:xfrm>
          <a:off x="22199600" y="142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39421</xdr:rowOff>
    </xdr:from>
    <xdr:to>
      <xdr:col>112</xdr:col>
      <xdr:colOff>38100</xdr:colOff>
      <xdr:row>84</xdr:row>
      <xdr:rowOff>141021</xdr:rowOff>
    </xdr:to>
    <xdr:sp macro="" textlink="">
      <xdr:nvSpPr>
        <xdr:cNvPr id="716" name="楕円 715"/>
        <xdr:cNvSpPr/>
      </xdr:nvSpPr>
      <xdr:spPr>
        <a:xfrm>
          <a:off x="21272500" y="144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76505</xdr:rowOff>
    </xdr:from>
    <xdr:to>
      <xdr:col>116</xdr:col>
      <xdr:colOff>63500</xdr:colOff>
      <xdr:row>84</xdr:row>
      <xdr:rowOff>90221</xdr:rowOff>
    </xdr:to>
    <xdr:cxnSp macro="">
      <xdr:nvCxnSpPr>
        <xdr:cNvPr id="717" name="直線コネクタ 716"/>
        <xdr:cNvCxnSpPr/>
      </xdr:nvCxnSpPr>
      <xdr:spPr>
        <a:xfrm flipV="1">
          <a:off x="21323300" y="1447830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43993</xdr:rowOff>
    </xdr:from>
    <xdr:to>
      <xdr:col>107</xdr:col>
      <xdr:colOff>101600</xdr:colOff>
      <xdr:row>84</xdr:row>
      <xdr:rowOff>145593</xdr:rowOff>
    </xdr:to>
    <xdr:sp macro="" textlink="">
      <xdr:nvSpPr>
        <xdr:cNvPr id="718" name="楕円 717"/>
        <xdr:cNvSpPr/>
      </xdr:nvSpPr>
      <xdr:spPr>
        <a:xfrm>
          <a:off x="20383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90221</xdr:rowOff>
    </xdr:from>
    <xdr:to>
      <xdr:col>111</xdr:col>
      <xdr:colOff>177800</xdr:colOff>
      <xdr:row>84</xdr:row>
      <xdr:rowOff>94793</xdr:rowOff>
    </xdr:to>
    <xdr:cxnSp macro="">
      <xdr:nvCxnSpPr>
        <xdr:cNvPr id="719" name="直線コネクタ 718"/>
        <xdr:cNvCxnSpPr/>
      </xdr:nvCxnSpPr>
      <xdr:spPr>
        <a:xfrm flipV="1">
          <a:off x="20434300" y="144920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104800</xdr:rowOff>
    </xdr:from>
    <xdr:to>
      <xdr:col>102</xdr:col>
      <xdr:colOff>165100</xdr:colOff>
      <xdr:row>84</xdr:row>
      <xdr:rowOff>34950</xdr:rowOff>
    </xdr:to>
    <xdr:sp macro="" textlink="">
      <xdr:nvSpPr>
        <xdr:cNvPr id="720" name="楕円 719"/>
        <xdr:cNvSpPr/>
      </xdr:nvSpPr>
      <xdr:spPr>
        <a:xfrm>
          <a:off x="194945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155600</xdr:rowOff>
    </xdr:from>
    <xdr:to>
      <xdr:col>107</xdr:col>
      <xdr:colOff>50800</xdr:colOff>
      <xdr:row>84</xdr:row>
      <xdr:rowOff>94793</xdr:rowOff>
    </xdr:to>
    <xdr:cxnSp macro="">
      <xdr:nvCxnSpPr>
        <xdr:cNvPr id="721" name="直線コネクタ 720"/>
        <xdr:cNvCxnSpPr/>
      </xdr:nvCxnSpPr>
      <xdr:spPr>
        <a:xfrm>
          <a:off x="19545300" y="14385950"/>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34392</xdr:rowOff>
    </xdr:from>
    <xdr:to>
      <xdr:col>98</xdr:col>
      <xdr:colOff>38100</xdr:colOff>
      <xdr:row>85</xdr:row>
      <xdr:rowOff>135992</xdr:rowOff>
    </xdr:to>
    <xdr:sp macro="" textlink="">
      <xdr:nvSpPr>
        <xdr:cNvPr id="722" name="楕円 721"/>
        <xdr:cNvSpPr/>
      </xdr:nvSpPr>
      <xdr:spPr>
        <a:xfrm>
          <a:off x="18605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155600</xdr:rowOff>
    </xdr:from>
    <xdr:to>
      <xdr:col>102</xdr:col>
      <xdr:colOff>114300</xdr:colOff>
      <xdr:row>85</xdr:row>
      <xdr:rowOff>85192</xdr:rowOff>
    </xdr:to>
    <xdr:cxnSp macro="">
      <xdr:nvCxnSpPr>
        <xdr:cNvPr id="723" name="直線コネクタ 722"/>
        <xdr:cNvCxnSpPr/>
      </xdr:nvCxnSpPr>
      <xdr:spPr>
        <a:xfrm flipV="1">
          <a:off x="18656300" y="14385950"/>
          <a:ext cx="889000" cy="27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24"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25"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26"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7"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157548</xdr:rowOff>
    </xdr:from>
    <xdr:ext cx="469744" cy="259045"/>
    <xdr:sp macro="" textlink="">
      <xdr:nvSpPr>
        <xdr:cNvPr id="728" name="n_1mainValue【消防施設】&#10;一人当たり面積"/>
        <xdr:cNvSpPr txBox="1"/>
      </xdr:nvSpPr>
      <xdr:spPr>
        <a:xfrm>
          <a:off x="21075727" y="1421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162120</xdr:rowOff>
    </xdr:from>
    <xdr:ext cx="469744" cy="259045"/>
    <xdr:sp macro="" textlink="">
      <xdr:nvSpPr>
        <xdr:cNvPr id="729" name="n_2mainValue【消防施設】&#10;一人当たり面積"/>
        <xdr:cNvSpPr txBox="1"/>
      </xdr:nvSpPr>
      <xdr:spPr>
        <a:xfrm>
          <a:off x="201994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51477</xdr:rowOff>
    </xdr:from>
    <xdr:ext cx="469744" cy="259045"/>
    <xdr:sp macro="" textlink="">
      <xdr:nvSpPr>
        <xdr:cNvPr id="730" name="n_3mainValue【消防施設】&#10;一人当たり面積"/>
        <xdr:cNvSpPr txBox="1"/>
      </xdr:nvSpPr>
      <xdr:spPr>
        <a:xfrm>
          <a:off x="19310427" y="141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127119</xdr:rowOff>
    </xdr:from>
    <xdr:ext cx="469744" cy="259045"/>
    <xdr:sp macro="" textlink="">
      <xdr:nvSpPr>
        <xdr:cNvPr id="731" name="n_4mainValue【消防施設】&#10;一人当たり面積"/>
        <xdr:cNvSpPr txBox="1"/>
      </xdr:nvSpPr>
      <xdr:spPr>
        <a:xfrm>
          <a:off x="18421427" y="147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7" name="直線コネクタ 75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1" name="直線コネクタ 76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6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3" name="フローチャート: 判断 76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4" name="フローチャート: 判断 7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5" name="フローチャート: 判断 76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6" name="フローチャート: 判断 76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7" name="フローチャート: 判断 76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54792</xdr:rowOff>
    </xdr:from>
    <xdr:to>
      <xdr:col>85</xdr:col>
      <xdr:colOff>177800</xdr:colOff>
      <xdr:row>105</xdr:row>
      <xdr:rowOff>156392</xdr:rowOff>
    </xdr:to>
    <xdr:sp macro="" textlink="">
      <xdr:nvSpPr>
        <xdr:cNvPr id="773" name="楕円 772"/>
        <xdr:cNvSpPr/>
      </xdr:nvSpPr>
      <xdr:spPr>
        <a:xfrm>
          <a:off x="16268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33219</xdr:rowOff>
    </xdr:from>
    <xdr:ext cx="405111" cy="259045"/>
    <xdr:sp macro="" textlink="">
      <xdr:nvSpPr>
        <xdr:cNvPr id="774" name="【庁舎】&#10;有形固定資産減価償却率該当値テキスト"/>
        <xdr:cNvSpPr txBox="1"/>
      </xdr:nvSpPr>
      <xdr:spPr>
        <a:xfrm>
          <a:off x="163576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775" name="楕円 774"/>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71301</xdr:rowOff>
    </xdr:from>
    <xdr:to>
      <xdr:col>85</xdr:col>
      <xdr:colOff>127000</xdr:colOff>
      <xdr:row>105</xdr:row>
      <xdr:rowOff>105592</xdr:rowOff>
    </xdr:to>
    <xdr:cxnSp macro="">
      <xdr:nvCxnSpPr>
        <xdr:cNvPr id="776" name="直線コネクタ 775"/>
        <xdr:cNvCxnSpPr/>
      </xdr:nvCxnSpPr>
      <xdr:spPr>
        <a:xfrm>
          <a:off x="15481300" y="180735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160927</xdr:rowOff>
    </xdr:from>
    <xdr:to>
      <xdr:col>76</xdr:col>
      <xdr:colOff>165100</xdr:colOff>
      <xdr:row>105</xdr:row>
      <xdr:rowOff>91077</xdr:rowOff>
    </xdr:to>
    <xdr:sp macro="" textlink="">
      <xdr:nvSpPr>
        <xdr:cNvPr id="777" name="楕円 776"/>
        <xdr:cNvSpPr/>
      </xdr:nvSpPr>
      <xdr:spPr>
        <a:xfrm>
          <a:off x="14541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40277</xdr:rowOff>
    </xdr:from>
    <xdr:to>
      <xdr:col>81</xdr:col>
      <xdr:colOff>50800</xdr:colOff>
      <xdr:row>105</xdr:row>
      <xdr:rowOff>71301</xdr:rowOff>
    </xdr:to>
    <xdr:cxnSp macro="">
      <xdr:nvCxnSpPr>
        <xdr:cNvPr id="778" name="直線コネクタ 777"/>
        <xdr:cNvCxnSpPr/>
      </xdr:nvCxnSpPr>
      <xdr:spPr>
        <a:xfrm>
          <a:off x="14592300" y="180425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779" name="楕円 778"/>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40277</xdr:rowOff>
    </xdr:from>
    <xdr:to>
      <xdr:col>76</xdr:col>
      <xdr:colOff>114300</xdr:colOff>
      <xdr:row>107</xdr:row>
      <xdr:rowOff>149679</xdr:rowOff>
    </xdr:to>
    <xdr:cxnSp macro="">
      <xdr:nvCxnSpPr>
        <xdr:cNvPr id="780" name="直線コネクタ 779"/>
        <xdr:cNvCxnSpPr/>
      </xdr:nvCxnSpPr>
      <xdr:spPr>
        <a:xfrm flipV="1">
          <a:off x="13703300" y="18042527"/>
          <a:ext cx="889000" cy="45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781" name="楕円 780"/>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149679</xdr:rowOff>
    </xdr:to>
    <xdr:cxnSp macro="">
      <xdr:nvCxnSpPr>
        <xdr:cNvPr id="782" name="直線コネクタ 781"/>
        <xdr:cNvCxnSpPr/>
      </xdr:nvCxnSpPr>
      <xdr:spPr>
        <a:xfrm>
          <a:off x="12814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84"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85"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6"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113228</xdr:rowOff>
    </xdr:from>
    <xdr:ext cx="405111" cy="259045"/>
    <xdr:sp macro="" textlink="">
      <xdr:nvSpPr>
        <xdr:cNvPr id="787" name="n_1main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82204</xdr:rowOff>
    </xdr:from>
    <xdr:ext cx="405111" cy="259045"/>
    <xdr:sp macro="" textlink="">
      <xdr:nvSpPr>
        <xdr:cNvPr id="788" name="n_2mainValue【庁舎】&#10;有形固定資産減価償却率"/>
        <xdr:cNvSpPr txBox="1"/>
      </xdr:nvSpPr>
      <xdr:spPr>
        <a:xfrm>
          <a:off x="14389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789" name="n_3mainValue【庁舎】&#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790" name="n_4mainValue【庁舎】&#10;有形固定資産減価償却率"/>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6" name="直線コネクタ 81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18" name="直線コネクタ 81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1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0" name="直線コネクタ 81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2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2" name="フローチャート: 判断 82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3" name="フローチャート: 判断 82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4" name="フローチャート: 判断 82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5" name="フローチャート: 判断 8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6" name="フローチャート: 判断 82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138068</xdr:rowOff>
    </xdr:from>
    <xdr:to>
      <xdr:col>116</xdr:col>
      <xdr:colOff>114300</xdr:colOff>
      <xdr:row>105</xdr:row>
      <xdr:rowOff>68218</xdr:rowOff>
    </xdr:to>
    <xdr:sp macro="" textlink="">
      <xdr:nvSpPr>
        <xdr:cNvPr id="832" name="楕円 831"/>
        <xdr:cNvSpPr/>
      </xdr:nvSpPr>
      <xdr:spPr>
        <a:xfrm>
          <a:off x="22110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160945</xdr:rowOff>
    </xdr:from>
    <xdr:ext cx="469744" cy="259045"/>
    <xdr:sp macro="" textlink="">
      <xdr:nvSpPr>
        <xdr:cNvPr id="833" name="【庁舎】&#10;一人当たり面積該当値テキスト"/>
        <xdr:cNvSpPr txBox="1"/>
      </xdr:nvSpPr>
      <xdr:spPr>
        <a:xfrm>
          <a:off x="22199600" y="1782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156029</xdr:rowOff>
    </xdr:from>
    <xdr:to>
      <xdr:col>112</xdr:col>
      <xdr:colOff>38100</xdr:colOff>
      <xdr:row>105</xdr:row>
      <xdr:rowOff>86179</xdr:rowOff>
    </xdr:to>
    <xdr:sp macro="" textlink="">
      <xdr:nvSpPr>
        <xdr:cNvPr id="834" name="楕円 833"/>
        <xdr:cNvSpPr/>
      </xdr:nvSpPr>
      <xdr:spPr>
        <a:xfrm>
          <a:off x="2127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17418</xdr:rowOff>
    </xdr:from>
    <xdr:to>
      <xdr:col>116</xdr:col>
      <xdr:colOff>63500</xdr:colOff>
      <xdr:row>105</xdr:row>
      <xdr:rowOff>35379</xdr:rowOff>
    </xdr:to>
    <xdr:cxnSp macro="">
      <xdr:nvCxnSpPr>
        <xdr:cNvPr id="835" name="直線コネクタ 834"/>
        <xdr:cNvCxnSpPr/>
      </xdr:nvCxnSpPr>
      <xdr:spPr>
        <a:xfrm flipV="1">
          <a:off x="21323300" y="18019668"/>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836" name="楕円 835"/>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35379</xdr:rowOff>
    </xdr:from>
    <xdr:to>
      <xdr:col>111</xdr:col>
      <xdr:colOff>177800</xdr:colOff>
      <xdr:row>105</xdr:row>
      <xdr:rowOff>51707</xdr:rowOff>
    </xdr:to>
    <xdr:cxnSp macro="">
      <xdr:nvCxnSpPr>
        <xdr:cNvPr id="837" name="直線コネクタ 836"/>
        <xdr:cNvCxnSpPr/>
      </xdr:nvCxnSpPr>
      <xdr:spPr>
        <a:xfrm flipV="1">
          <a:off x="20434300" y="1803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8" name="楕円 837"/>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64770</xdr:rowOff>
    </xdr:to>
    <xdr:cxnSp macro="">
      <xdr:nvCxnSpPr>
        <xdr:cNvPr id="839" name="直線コネクタ 838"/>
        <xdr:cNvCxnSpPr/>
      </xdr:nvCxnSpPr>
      <xdr:spPr>
        <a:xfrm flipV="1">
          <a:off x="19545300" y="1805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31931</xdr:rowOff>
    </xdr:from>
    <xdr:to>
      <xdr:col>98</xdr:col>
      <xdr:colOff>38100</xdr:colOff>
      <xdr:row>105</xdr:row>
      <xdr:rowOff>133531</xdr:rowOff>
    </xdr:to>
    <xdr:sp macro="" textlink="">
      <xdr:nvSpPr>
        <xdr:cNvPr id="840" name="楕円 839"/>
        <xdr:cNvSpPr/>
      </xdr:nvSpPr>
      <xdr:spPr>
        <a:xfrm>
          <a:off x="18605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82731</xdr:rowOff>
    </xdr:to>
    <xdr:cxnSp macro="">
      <xdr:nvCxnSpPr>
        <xdr:cNvPr id="841" name="直線コネクタ 840"/>
        <xdr:cNvCxnSpPr/>
      </xdr:nvCxnSpPr>
      <xdr:spPr>
        <a:xfrm flipV="1">
          <a:off x="18656300" y="180670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2"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3"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4"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45"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102706</xdr:rowOff>
    </xdr:from>
    <xdr:ext cx="469744" cy="259045"/>
    <xdr:sp macro="" textlink="">
      <xdr:nvSpPr>
        <xdr:cNvPr id="846" name="n_1mainValue【庁舎】&#10;一人当たり面積"/>
        <xdr:cNvSpPr txBox="1"/>
      </xdr:nvSpPr>
      <xdr:spPr>
        <a:xfrm>
          <a:off x="210757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847" name="n_2mainValue【庁舎】&#10;一人当たり面積"/>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48" name="n_3mainValue【庁舎】&#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150058</xdr:rowOff>
    </xdr:from>
    <xdr:ext cx="469744" cy="259045"/>
    <xdr:sp macro="" textlink="">
      <xdr:nvSpPr>
        <xdr:cNvPr id="849" name="n_4mainValue【庁舎】&#10;一人当たり面積"/>
        <xdr:cNvSpPr txBox="1"/>
      </xdr:nvSpPr>
      <xdr:spPr>
        <a:xfrm>
          <a:off x="18421427" y="1780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図書館は昭和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年、市民会館については昭和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年建設といずれも老朽化が進んでいるため、類似団体と比べると数値が高くなっており、今後もこの傾向が続く見込みである。その一方で、体育館については、平成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年建設のため、減価償却は進んでいるものの類似団体と比べると数値が低い状況である。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また、庁舎についても耐震化を実施したため、平成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比率は大きく下がっており、福祉施設については、福祉センターの耐震工事や建て替えが予定されているため、数年後の比率は多少改善する見込みである。消防施設は、令和元年度に実施した防災物資配送拠点施設の新設により有形固定資産減価償却率は改善され、一人当たり面積についても、災害対策自家用給油設備の設置や防火水槽など南海トラフ地震対策として施設整備を行ったことによっ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年度以降、類似団体より高い数値で推移をしている。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13,344
13,275
266.34
9,672,133
9,546,154
112,383
5,115,890
15,368,887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市制施行時には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万人いた人口は、令和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月末現在</a:t>
          </a:r>
          <a:r>
            <a:rPr kumimoji="1" lang="en-US" altLang="ja-JP" sz="1300">
              <a:latin typeface="ＭＳ Ｐゴシック" panose="020B0600070205080204" pitchFamily="50" charset="-128"/>
              <a:ea typeface="ＭＳ Ｐゴシック" panose="020B0600070205080204" pitchFamily="50" charset="-128"/>
            </a:rPr>
            <a:t>13,155</a:t>
          </a:r>
          <a:r>
            <a:rPr kumimoji="1" lang="ja-JP" altLang="en-US" sz="1300">
              <a:latin typeface="ＭＳ Ｐゴシック" panose="020B0600070205080204" pitchFamily="50" charset="-128"/>
              <a:ea typeface="ＭＳ Ｐゴシック" panose="020B0600070205080204" pitchFamily="50" charset="-128"/>
            </a:rPr>
            <a:t>人、また全国平均を上回る高齢化率（令和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と過疎・少子高齢化に歯止めがかからず、基幹産業である観光業・農林水産業の低迷、一次産業の後継者不足に加え、雇用場所の確保も困難な状況であり、税収が乏しいゆえに類似団体平均を大きく下回る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今後も引き続き、税及び税外収入を含めた債権徴収の強化や、国、県の補助事業を積極的に取り入れた地域産業の活性化に努め、財政基盤の強化を図る。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144992</xdr:rowOff>
    </xdr:to>
    <xdr:cxnSp macro="">
      <xdr:nvCxnSpPr>
        <xdr:cNvPr id="75" name="直線コネクタ 74"/>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165100</xdr:rowOff>
    </xdr:to>
    <xdr:cxnSp macro="">
      <xdr:nvCxnSpPr>
        <xdr:cNvPr id="78" name="直線コネクタ 77"/>
        <xdr:cNvCxnSpPr/>
      </xdr:nvCxnSpPr>
      <xdr:spPr>
        <a:xfrm flipV="1">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依然として類似団体平均、全国平均、県内平均より高い水準ではあるものの、数値は前年度から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比率が改善した要因は人件費と物件費で、定年退職者数の減に伴う退職手当（経常分）の減額や、庁内システム保守委託料、小中学校スクールバス運行委託費といった経常的歳出の減額によるものである。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公債費が高止まりで推移していくなど、義務的経費の抑制が困難な状況が見込まれるため、住民・行政サービスを確保しつつ、事務事業の見直し等、行財政改革を推進し、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26307</xdr:rowOff>
    </xdr:from>
    <xdr:to>
      <xdr:col>23</xdr:col>
      <xdr:colOff>133350</xdr:colOff>
      <xdr:row>61</xdr:row>
      <xdr:rowOff>53884</xdr:rowOff>
    </xdr:to>
    <xdr:cxnSp macro="">
      <xdr:nvCxnSpPr>
        <xdr:cNvPr id="134" name="直線コネクタ 133"/>
        <xdr:cNvCxnSpPr/>
      </xdr:nvCxnSpPr>
      <xdr:spPr>
        <a:xfrm flipV="1">
          <a:off x="4114800" y="1048475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111578</xdr:rowOff>
    </xdr:from>
    <xdr:to>
      <xdr:col>19</xdr:col>
      <xdr:colOff>133350</xdr:colOff>
      <xdr:row>61</xdr:row>
      <xdr:rowOff>53884</xdr:rowOff>
    </xdr:to>
    <xdr:cxnSp macro="">
      <xdr:nvCxnSpPr>
        <xdr:cNvPr id="137" name="直線コネクタ 136"/>
        <xdr:cNvCxnSpPr/>
      </xdr:nvCxnSpPr>
      <xdr:spPr>
        <a:xfrm>
          <a:off x="3225800" y="10398578"/>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60</xdr:row>
      <xdr:rowOff>118473</xdr:rowOff>
    </xdr:to>
    <xdr:cxnSp macro="">
      <xdr:nvCxnSpPr>
        <xdr:cNvPr id="140" name="直線コネクタ 139"/>
        <xdr:cNvCxnSpPr/>
      </xdr:nvCxnSpPr>
      <xdr:spPr>
        <a:xfrm flipV="1">
          <a:off x="2336800" y="103985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118473</xdr:rowOff>
    </xdr:to>
    <xdr:cxnSp macro="">
      <xdr:nvCxnSpPr>
        <xdr:cNvPr id="143" name="直線コネクタ 142"/>
        <xdr:cNvCxnSpPr/>
      </xdr:nvCxnSpPr>
      <xdr:spPr>
        <a:xfrm>
          <a:off x="1447800" y="103606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146957</xdr:rowOff>
    </xdr:from>
    <xdr:to>
      <xdr:col>23</xdr:col>
      <xdr:colOff>184150</xdr:colOff>
      <xdr:row>61</xdr:row>
      <xdr:rowOff>77107</xdr:rowOff>
    </xdr:to>
    <xdr:sp macro="" textlink="">
      <xdr:nvSpPr>
        <xdr:cNvPr id="153" name="楕円 152"/>
        <xdr:cNvSpPr/>
      </xdr:nvSpPr>
      <xdr:spPr>
        <a:xfrm>
          <a:off x="4902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119034</xdr:rowOff>
    </xdr:from>
    <xdr:ext cx="762000" cy="259045"/>
    <xdr:sp macro="" textlink="">
      <xdr:nvSpPr>
        <xdr:cNvPr id="154" name="財政構造の弾力性該当値テキスト"/>
        <xdr:cNvSpPr txBox="1"/>
      </xdr:nvSpPr>
      <xdr:spPr>
        <a:xfrm>
          <a:off x="5041900" y="1040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3084</xdr:rowOff>
    </xdr:from>
    <xdr:to>
      <xdr:col>19</xdr:col>
      <xdr:colOff>184150</xdr:colOff>
      <xdr:row>61</xdr:row>
      <xdr:rowOff>104684</xdr:rowOff>
    </xdr:to>
    <xdr:sp macro="" textlink="">
      <xdr:nvSpPr>
        <xdr:cNvPr id="155" name="楕円 154"/>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89461</xdr:rowOff>
    </xdr:from>
    <xdr:ext cx="736600" cy="259045"/>
    <xdr:sp macro="" textlink="">
      <xdr:nvSpPr>
        <xdr:cNvPr id="156" name="テキスト ボックス 155"/>
        <xdr:cNvSpPr txBox="1"/>
      </xdr:nvSpPr>
      <xdr:spPr>
        <a:xfrm>
          <a:off x="3733800" y="1054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60778</xdr:rowOff>
    </xdr:from>
    <xdr:to>
      <xdr:col>15</xdr:col>
      <xdr:colOff>133350</xdr:colOff>
      <xdr:row>60</xdr:row>
      <xdr:rowOff>162378</xdr:rowOff>
    </xdr:to>
    <xdr:sp macro="" textlink="">
      <xdr:nvSpPr>
        <xdr:cNvPr id="157" name="楕円 156"/>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147155</xdr:rowOff>
    </xdr:from>
    <xdr:ext cx="762000" cy="259045"/>
    <xdr:sp macro="" textlink="">
      <xdr:nvSpPr>
        <xdr:cNvPr id="158" name="テキスト ボックス 157"/>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9" name="楕円 158"/>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60" name="テキスト ボックス 159"/>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61" name="楕円 160"/>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62" name="テキスト ボックス 161"/>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類似団体を大きく上回っている要因は、地域が縦横に長く行政区が広範囲に点在しており、保育所</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園や小学校</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校及び中学校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を設置し運営費が多額であるためである。行政改革により統廃合を図ってきたが、統合後の登園・登校のバス運行等にかかる経費が財政を圧迫していることや、消防署及びし尿処理施設、火葬場などが複数市町村による広域設置ではなく単独運営であることも要因としてあげられる。</a:t>
          </a:r>
        </a:p>
        <a:p>
          <a:r>
            <a:rPr kumimoji="1" lang="ja-JP" altLang="en-US" sz="1300">
              <a:latin typeface="ＭＳ Ｐゴシック" panose="020B0600070205080204" pitchFamily="50" charset="-128"/>
              <a:ea typeface="ＭＳ Ｐゴシック" panose="020B0600070205080204" pitchFamily="50" charset="-128"/>
            </a:rPr>
            <a:t>　今後も住民・行政サービスを確保しつつ、施設統廃合・民営化を含めた事務事業の見直し、効率化に努める。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49137</xdr:rowOff>
    </xdr:from>
    <xdr:to>
      <xdr:col>23</xdr:col>
      <xdr:colOff>133350</xdr:colOff>
      <xdr:row>83</xdr:row>
      <xdr:rowOff>81012</xdr:rowOff>
    </xdr:to>
    <xdr:cxnSp macro="">
      <xdr:nvCxnSpPr>
        <xdr:cNvPr id="197" name="直線コネクタ 196"/>
        <xdr:cNvCxnSpPr/>
      </xdr:nvCxnSpPr>
      <xdr:spPr>
        <a:xfrm>
          <a:off x="4114800" y="14279487"/>
          <a:ext cx="838200" cy="3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1363</xdr:rowOff>
    </xdr:from>
    <xdr:to>
      <xdr:col>19</xdr:col>
      <xdr:colOff>133350</xdr:colOff>
      <xdr:row>83</xdr:row>
      <xdr:rowOff>49137</xdr:rowOff>
    </xdr:to>
    <xdr:cxnSp macro="">
      <xdr:nvCxnSpPr>
        <xdr:cNvPr id="200" name="直線コネクタ 199"/>
        <xdr:cNvCxnSpPr/>
      </xdr:nvCxnSpPr>
      <xdr:spPr>
        <a:xfrm>
          <a:off x="3225800" y="14231713"/>
          <a:ext cx="889000" cy="4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953</xdr:rowOff>
    </xdr:from>
    <xdr:to>
      <xdr:col>15</xdr:col>
      <xdr:colOff>82550</xdr:colOff>
      <xdr:row>83</xdr:row>
      <xdr:rowOff>1363</xdr:rowOff>
    </xdr:to>
    <xdr:cxnSp macro="">
      <xdr:nvCxnSpPr>
        <xdr:cNvPr id="203" name="直線コネクタ 202"/>
        <xdr:cNvCxnSpPr/>
      </xdr:nvCxnSpPr>
      <xdr:spPr>
        <a:xfrm>
          <a:off x="2336800" y="14231303"/>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165678</xdr:rowOff>
    </xdr:from>
    <xdr:to>
      <xdr:col>11</xdr:col>
      <xdr:colOff>31750</xdr:colOff>
      <xdr:row>83</xdr:row>
      <xdr:rowOff>953</xdr:rowOff>
    </xdr:to>
    <xdr:cxnSp macro="">
      <xdr:nvCxnSpPr>
        <xdr:cNvPr id="206" name="直線コネクタ 205"/>
        <xdr:cNvCxnSpPr/>
      </xdr:nvCxnSpPr>
      <xdr:spPr>
        <a:xfrm>
          <a:off x="1447800" y="1422457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30212</xdr:rowOff>
    </xdr:from>
    <xdr:to>
      <xdr:col>23</xdr:col>
      <xdr:colOff>184150</xdr:colOff>
      <xdr:row>83</xdr:row>
      <xdr:rowOff>131812</xdr:rowOff>
    </xdr:to>
    <xdr:sp macro="" textlink="">
      <xdr:nvSpPr>
        <xdr:cNvPr id="216" name="楕円 215"/>
        <xdr:cNvSpPr/>
      </xdr:nvSpPr>
      <xdr:spPr>
        <a:xfrm>
          <a:off x="4902200" y="142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2289</xdr:rowOff>
    </xdr:from>
    <xdr:ext cx="762000" cy="259045"/>
    <xdr:sp macro="" textlink="">
      <xdr:nvSpPr>
        <xdr:cNvPr id="217" name="人件費・物件費等の状況該当値テキスト"/>
        <xdr:cNvSpPr txBox="1"/>
      </xdr:nvSpPr>
      <xdr:spPr>
        <a:xfrm>
          <a:off x="5041900" y="1423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169787</xdr:rowOff>
    </xdr:from>
    <xdr:to>
      <xdr:col>19</xdr:col>
      <xdr:colOff>184150</xdr:colOff>
      <xdr:row>83</xdr:row>
      <xdr:rowOff>99937</xdr:rowOff>
    </xdr:to>
    <xdr:sp macro="" textlink="">
      <xdr:nvSpPr>
        <xdr:cNvPr id="218" name="楕円 217"/>
        <xdr:cNvSpPr/>
      </xdr:nvSpPr>
      <xdr:spPr>
        <a:xfrm>
          <a:off x="4064000" y="142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84714</xdr:rowOff>
    </xdr:from>
    <xdr:ext cx="736600" cy="259045"/>
    <xdr:sp macro="" textlink="">
      <xdr:nvSpPr>
        <xdr:cNvPr id="219" name="テキスト ボックス 218"/>
        <xdr:cNvSpPr txBox="1"/>
      </xdr:nvSpPr>
      <xdr:spPr>
        <a:xfrm>
          <a:off x="3733800" y="1431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122013</xdr:rowOff>
    </xdr:from>
    <xdr:to>
      <xdr:col>15</xdr:col>
      <xdr:colOff>133350</xdr:colOff>
      <xdr:row>83</xdr:row>
      <xdr:rowOff>52163</xdr:rowOff>
    </xdr:to>
    <xdr:sp macro="" textlink="">
      <xdr:nvSpPr>
        <xdr:cNvPr id="220" name="楕円 219"/>
        <xdr:cNvSpPr/>
      </xdr:nvSpPr>
      <xdr:spPr>
        <a:xfrm>
          <a:off x="3175000" y="141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36940</xdr:rowOff>
    </xdr:from>
    <xdr:ext cx="762000" cy="259045"/>
    <xdr:sp macro="" textlink="">
      <xdr:nvSpPr>
        <xdr:cNvPr id="221" name="テキスト ボックス 220"/>
        <xdr:cNvSpPr txBox="1"/>
      </xdr:nvSpPr>
      <xdr:spPr>
        <a:xfrm>
          <a:off x="2844800" y="142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121603</xdr:rowOff>
    </xdr:from>
    <xdr:to>
      <xdr:col>11</xdr:col>
      <xdr:colOff>82550</xdr:colOff>
      <xdr:row>83</xdr:row>
      <xdr:rowOff>51753</xdr:rowOff>
    </xdr:to>
    <xdr:sp macro="" textlink="">
      <xdr:nvSpPr>
        <xdr:cNvPr id="222" name="楕円 221"/>
        <xdr:cNvSpPr/>
      </xdr:nvSpPr>
      <xdr:spPr>
        <a:xfrm>
          <a:off x="2286000" y="1418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36530</xdr:rowOff>
    </xdr:from>
    <xdr:ext cx="762000" cy="259045"/>
    <xdr:sp macro="" textlink="">
      <xdr:nvSpPr>
        <xdr:cNvPr id="223" name="テキスト ボックス 222"/>
        <xdr:cNvSpPr txBox="1"/>
      </xdr:nvSpPr>
      <xdr:spPr>
        <a:xfrm>
          <a:off x="1955800" y="142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114878</xdr:rowOff>
    </xdr:from>
    <xdr:to>
      <xdr:col>7</xdr:col>
      <xdr:colOff>31750</xdr:colOff>
      <xdr:row>83</xdr:row>
      <xdr:rowOff>45028</xdr:rowOff>
    </xdr:to>
    <xdr:sp macro="" textlink="">
      <xdr:nvSpPr>
        <xdr:cNvPr id="224" name="楕円 223"/>
        <xdr:cNvSpPr/>
      </xdr:nvSpPr>
      <xdr:spPr>
        <a:xfrm>
          <a:off x="1397000" y="141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29805</xdr:rowOff>
    </xdr:from>
    <xdr:ext cx="762000" cy="259045"/>
    <xdr:sp macro="" textlink="">
      <xdr:nvSpPr>
        <xdr:cNvPr id="225" name="テキスト ボックス 224"/>
        <xdr:cNvSpPr txBox="1"/>
      </xdr:nvSpPr>
      <xdr:spPr>
        <a:xfrm>
          <a:off x="1066800" y="1426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年度と類似団体平均とほぼ同水準で推移していたが、令和元年度数値は前年度より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ポイント減少し、差が広がる結果となった。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要因として退職者と新規採用職員との職員構成の変動が大きかったことなどがあげられる。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今後も引き続き、人勧や国基準に沿った給与改定や手当の見直し等を行うとともに、他団体の動向にも注視し、各種手当の総点検を行うなど、より一層の給与適正化に努める。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86</xdr:row>
      <xdr:rowOff>47978</xdr:rowOff>
    </xdr:to>
    <xdr:cxnSp macro="">
      <xdr:nvCxnSpPr>
        <xdr:cNvPr id="259" name="直線コネクタ 258"/>
        <xdr:cNvCxnSpPr/>
      </xdr:nvCxnSpPr>
      <xdr:spPr>
        <a:xfrm flipV="1">
          <a:off x="16179800" y="14618405"/>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47978</xdr:rowOff>
    </xdr:to>
    <xdr:cxnSp macro="">
      <xdr:nvCxnSpPr>
        <xdr:cNvPr id="262" name="直線コネクタ 261"/>
        <xdr:cNvCxnSpPr/>
      </xdr:nvCxnSpPr>
      <xdr:spPr>
        <a:xfrm>
          <a:off x="15290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86</xdr:row>
      <xdr:rowOff>21166</xdr:rowOff>
    </xdr:to>
    <xdr:cxnSp macro="">
      <xdr:nvCxnSpPr>
        <xdr:cNvPr id="265" name="直線コネクタ 264"/>
        <xdr:cNvCxnSpPr/>
      </xdr:nvCxnSpPr>
      <xdr:spPr>
        <a:xfrm>
          <a:off x="14401800" y="146586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112184</xdr:rowOff>
    </xdr:to>
    <xdr:cxnSp macro="">
      <xdr:nvCxnSpPr>
        <xdr:cNvPr id="268" name="直線コネクタ 267"/>
        <xdr:cNvCxnSpPr/>
      </xdr:nvCxnSpPr>
      <xdr:spPr>
        <a:xfrm flipV="1">
          <a:off x="13512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8" name="楕円 277"/>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9" name="給与水準   （国との比較）該当値テキスト"/>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0" name="楕円 279"/>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81" name="テキスト ボックス 280"/>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2" name="楕円 281"/>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3" name="テキスト ボックス 282"/>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4" name="楕円 283"/>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5" name="テキスト ボックス 284"/>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6" name="楕円 285"/>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7" name="テキスト ボックス 286"/>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類似団体平均を大きく上回っている要因として、市内に私立幼稚園が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園あるものの公立保育園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園を市営で運営していること、また、消防署も複数の市町村による広域設置ではなく、単独で運営していることなどが挙げられ、今後もこの状況のまま推移していく見込みである。</a:t>
          </a:r>
        </a:p>
        <a:p>
          <a:r>
            <a:rPr kumimoji="1" lang="ja-JP" altLang="en-US" sz="1300">
              <a:latin typeface="ＭＳ Ｐゴシック" panose="020B0600070205080204" pitchFamily="50" charset="-128"/>
              <a:ea typeface="ＭＳ Ｐゴシック" panose="020B0600070205080204" pitchFamily="50" charset="-128"/>
            </a:rPr>
            <a:t>　集中改革プランにより定員管理の適正化に向け、職員削減を実施してきたが、今後も住民・行政サービスを確保しつつ、施設統廃合・民営化を含めた事務事業の見直し、効率化に努める。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61867</xdr:rowOff>
    </xdr:from>
    <xdr:to>
      <xdr:col>81</xdr:col>
      <xdr:colOff>44450</xdr:colOff>
      <xdr:row>66</xdr:row>
      <xdr:rowOff>81401</xdr:rowOff>
    </xdr:to>
    <xdr:cxnSp macro="">
      <xdr:nvCxnSpPr>
        <xdr:cNvPr id="324" name="直線コネクタ 323"/>
        <xdr:cNvCxnSpPr/>
      </xdr:nvCxnSpPr>
      <xdr:spPr>
        <a:xfrm>
          <a:off x="16179800" y="11377567"/>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33141</xdr:rowOff>
    </xdr:from>
    <xdr:to>
      <xdr:col>77</xdr:col>
      <xdr:colOff>44450</xdr:colOff>
      <xdr:row>66</xdr:row>
      <xdr:rowOff>61867</xdr:rowOff>
    </xdr:to>
    <xdr:cxnSp macro="">
      <xdr:nvCxnSpPr>
        <xdr:cNvPr id="327" name="直線コネクタ 326"/>
        <xdr:cNvCxnSpPr/>
      </xdr:nvCxnSpPr>
      <xdr:spPr>
        <a:xfrm>
          <a:off x="15290800" y="1134884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9011</xdr:rowOff>
    </xdr:from>
    <xdr:to>
      <xdr:col>72</xdr:col>
      <xdr:colOff>203200</xdr:colOff>
      <xdr:row>66</xdr:row>
      <xdr:rowOff>33141</xdr:rowOff>
    </xdr:to>
    <xdr:cxnSp macro="">
      <xdr:nvCxnSpPr>
        <xdr:cNvPr id="330" name="直線コネクタ 329"/>
        <xdr:cNvCxnSpPr/>
      </xdr:nvCxnSpPr>
      <xdr:spPr>
        <a:xfrm>
          <a:off x="14401800" y="113247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9011</xdr:rowOff>
    </xdr:from>
    <xdr:to>
      <xdr:col>68</xdr:col>
      <xdr:colOff>152400</xdr:colOff>
      <xdr:row>66</xdr:row>
      <xdr:rowOff>22799</xdr:rowOff>
    </xdr:to>
    <xdr:cxnSp macro="">
      <xdr:nvCxnSpPr>
        <xdr:cNvPr id="333" name="直線コネクタ 332"/>
        <xdr:cNvCxnSpPr/>
      </xdr:nvCxnSpPr>
      <xdr:spPr>
        <a:xfrm flipV="1">
          <a:off x="13512800" y="1132471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30601</xdr:rowOff>
    </xdr:from>
    <xdr:to>
      <xdr:col>81</xdr:col>
      <xdr:colOff>95250</xdr:colOff>
      <xdr:row>66</xdr:row>
      <xdr:rowOff>132201</xdr:rowOff>
    </xdr:to>
    <xdr:sp macro="" textlink="">
      <xdr:nvSpPr>
        <xdr:cNvPr id="343" name="楕円 342"/>
        <xdr:cNvSpPr/>
      </xdr:nvSpPr>
      <xdr:spPr>
        <a:xfrm>
          <a:off x="16967200" y="113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2678</xdr:rowOff>
    </xdr:from>
    <xdr:ext cx="762000" cy="259045"/>
    <xdr:sp macro="" textlink="">
      <xdr:nvSpPr>
        <xdr:cNvPr id="344" name="定員管理の状況該当値テキスト"/>
        <xdr:cNvSpPr txBox="1"/>
      </xdr:nvSpPr>
      <xdr:spPr>
        <a:xfrm>
          <a:off x="17106900" y="1131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11067</xdr:rowOff>
    </xdr:from>
    <xdr:to>
      <xdr:col>77</xdr:col>
      <xdr:colOff>95250</xdr:colOff>
      <xdr:row>66</xdr:row>
      <xdr:rowOff>112667</xdr:rowOff>
    </xdr:to>
    <xdr:sp macro="" textlink="">
      <xdr:nvSpPr>
        <xdr:cNvPr id="345" name="楕円 344"/>
        <xdr:cNvSpPr/>
      </xdr:nvSpPr>
      <xdr:spPr>
        <a:xfrm>
          <a:off x="16129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97444</xdr:rowOff>
    </xdr:from>
    <xdr:ext cx="736600" cy="259045"/>
    <xdr:sp macro="" textlink="">
      <xdr:nvSpPr>
        <xdr:cNvPr id="346" name="テキスト ボックス 345"/>
        <xdr:cNvSpPr txBox="1"/>
      </xdr:nvSpPr>
      <xdr:spPr>
        <a:xfrm>
          <a:off x="15798800" y="1141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153791</xdr:rowOff>
    </xdr:from>
    <xdr:to>
      <xdr:col>73</xdr:col>
      <xdr:colOff>44450</xdr:colOff>
      <xdr:row>66</xdr:row>
      <xdr:rowOff>83941</xdr:rowOff>
    </xdr:to>
    <xdr:sp macro="" textlink="">
      <xdr:nvSpPr>
        <xdr:cNvPr id="347" name="楕円 346"/>
        <xdr:cNvSpPr/>
      </xdr:nvSpPr>
      <xdr:spPr>
        <a:xfrm>
          <a:off x="15240000" y="11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68718</xdr:rowOff>
    </xdr:from>
    <xdr:ext cx="762000" cy="259045"/>
    <xdr:sp macro="" textlink="">
      <xdr:nvSpPr>
        <xdr:cNvPr id="348" name="テキスト ボックス 347"/>
        <xdr:cNvSpPr txBox="1"/>
      </xdr:nvSpPr>
      <xdr:spPr>
        <a:xfrm>
          <a:off x="14909800" y="1138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129661</xdr:rowOff>
    </xdr:from>
    <xdr:to>
      <xdr:col>68</xdr:col>
      <xdr:colOff>203200</xdr:colOff>
      <xdr:row>66</xdr:row>
      <xdr:rowOff>59811</xdr:rowOff>
    </xdr:to>
    <xdr:sp macro="" textlink="">
      <xdr:nvSpPr>
        <xdr:cNvPr id="349" name="楕円 348"/>
        <xdr:cNvSpPr/>
      </xdr:nvSpPr>
      <xdr:spPr>
        <a:xfrm>
          <a:off x="14351000" y="112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44588</xdr:rowOff>
    </xdr:from>
    <xdr:ext cx="762000" cy="259045"/>
    <xdr:sp macro="" textlink="">
      <xdr:nvSpPr>
        <xdr:cNvPr id="350" name="テキスト ボックス 349"/>
        <xdr:cNvSpPr txBox="1"/>
      </xdr:nvSpPr>
      <xdr:spPr>
        <a:xfrm>
          <a:off x="14020800" y="113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143449</xdr:rowOff>
    </xdr:from>
    <xdr:to>
      <xdr:col>64</xdr:col>
      <xdr:colOff>152400</xdr:colOff>
      <xdr:row>66</xdr:row>
      <xdr:rowOff>73599</xdr:rowOff>
    </xdr:to>
    <xdr:sp macro="" textlink="">
      <xdr:nvSpPr>
        <xdr:cNvPr id="351" name="楕円 350"/>
        <xdr:cNvSpPr/>
      </xdr:nvSpPr>
      <xdr:spPr>
        <a:xfrm>
          <a:off x="13462000" y="112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58376</xdr:rowOff>
    </xdr:from>
    <xdr:ext cx="762000" cy="259045"/>
    <xdr:sp macro="" textlink="">
      <xdr:nvSpPr>
        <xdr:cNvPr id="352" name="テキスト ボックス 351"/>
        <xdr:cNvSpPr txBox="1"/>
      </xdr:nvSpPr>
      <xdr:spPr>
        <a:xfrm>
          <a:off x="13131800" y="1137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ヵ年平均の比率では前年から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ポイント改善しているものの、単年度比率では、防災対策関連の大型事業の元金償還開始によって元利償還金が増額となったことを要因に、比率は上昇している。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事業実施の際は有利債を中心とした借入に限定しているが、大型事業の実施が続き、公債費は今後も高止まりで推移していく見込みである。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公債費負担適正化計画に基づく歳出の抑制や歳入増に向けた取組を推進し、可能な限り早期に</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％を下回るよう財政運営に努める。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51646</xdr:rowOff>
    </xdr:to>
    <xdr:cxnSp macro="">
      <xdr:nvCxnSpPr>
        <xdr:cNvPr id="386" name="直線コネクタ 385"/>
        <xdr:cNvCxnSpPr/>
      </xdr:nvCxnSpPr>
      <xdr:spPr>
        <a:xfrm flipV="1">
          <a:off x="16179800" y="65587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45614</xdr:rowOff>
    </xdr:from>
    <xdr:to>
      <xdr:col>77</xdr:col>
      <xdr:colOff>44450</xdr:colOff>
      <xdr:row>38</xdr:row>
      <xdr:rowOff>51646</xdr:rowOff>
    </xdr:to>
    <xdr:cxnSp macro="">
      <xdr:nvCxnSpPr>
        <xdr:cNvPr id="389" name="直線コネクタ 388"/>
        <xdr:cNvCxnSpPr/>
      </xdr:nvCxnSpPr>
      <xdr:spPr>
        <a:xfrm>
          <a:off x="15290800" y="656071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25506</xdr:rowOff>
    </xdr:from>
    <xdr:to>
      <xdr:col>72</xdr:col>
      <xdr:colOff>203200</xdr:colOff>
      <xdr:row>38</xdr:row>
      <xdr:rowOff>45614</xdr:rowOff>
    </xdr:to>
    <xdr:cxnSp macro="">
      <xdr:nvCxnSpPr>
        <xdr:cNvPr id="392" name="直線コネクタ 391"/>
        <xdr:cNvCxnSpPr/>
      </xdr:nvCxnSpPr>
      <xdr:spPr>
        <a:xfrm>
          <a:off x="14401800" y="65406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1376</xdr:rowOff>
    </xdr:from>
    <xdr:to>
      <xdr:col>68</xdr:col>
      <xdr:colOff>152400</xdr:colOff>
      <xdr:row>38</xdr:row>
      <xdr:rowOff>25506</xdr:rowOff>
    </xdr:to>
    <xdr:cxnSp macro="">
      <xdr:nvCxnSpPr>
        <xdr:cNvPr id="395" name="直線コネクタ 394"/>
        <xdr:cNvCxnSpPr/>
      </xdr:nvCxnSpPr>
      <xdr:spPr>
        <a:xfrm>
          <a:off x="13512800" y="6516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5" name="楕円 404"/>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136331</xdr:rowOff>
    </xdr:from>
    <xdr:ext cx="762000" cy="259045"/>
    <xdr:sp macro="" textlink="">
      <xdr:nvSpPr>
        <xdr:cNvPr id="406" name="公債費負担の状況該当値テキスト"/>
        <xdr:cNvSpPr txBox="1"/>
      </xdr:nvSpPr>
      <xdr:spPr>
        <a:xfrm>
          <a:off x="17106900" y="647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846</xdr:rowOff>
    </xdr:from>
    <xdr:to>
      <xdr:col>77</xdr:col>
      <xdr:colOff>95250</xdr:colOff>
      <xdr:row>38</xdr:row>
      <xdr:rowOff>102446</xdr:rowOff>
    </xdr:to>
    <xdr:sp macro="" textlink="">
      <xdr:nvSpPr>
        <xdr:cNvPr id="407" name="楕円 406"/>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87223</xdr:rowOff>
    </xdr:from>
    <xdr:ext cx="736600" cy="259045"/>
    <xdr:sp macro="" textlink="">
      <xdr:nvSpPr>
        <xdr:cNvPr id="408" name="テキスト ボックス 407"/>
        <xdr:cNvSpPr txBox="1"/>
      </xdr:nvSpPr>
      <xdr:spPr>
        <a:xfrm>
          <a:off x="15798800" y="660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166264</xdr:rowOff>
    </xdr:from>
    <xdr:to>
      <xdr:col>73</xdr:col>
      <xdr:colOff>44450</xdr:colOff>
      <xdr:row>38</xdr:row>
      <xdr:rowOff>96414</xdr:rowOff>
    </xdr:to>
    <xdr:sp macro="" textlink="">
      <xdr:nvSpPr>
        <xdr:cNvPr id="409" name="楕円 408"/>
        <xdr:cNvSpPr/>
      </xdr:nvSpPr>
      <xdr:spPr>
        <a:xfrm>
          <a:off x="15240000" y="65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81191</xdr:rowOff>
    </xdr:from>
    <xdr:ext cx="762000" cy="259045"/>
    <xdr:sp macro="" textlink="">
      <xdr:nvSpPr>
        <xdr:cNvPr id="410" name="テキスト ボックス 409"/>
        <xdr:cNvSpPr txBox="1"/>
      </xdr:nvSpPr>
      <xdr:spPr>
        <a:xfrm>
          <a:off x="14909800" y="659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146156</xdr:rowOff>
    </xdr:from>
    <xdr:to>
      <xdr:col>68</xdr:col>
      <xdr:colOff>203200</xdr:colOff>
      <xdr:row>38</xdr:row>
      <xdr:rowOff>76305</xdr:rowOff>
    </xdr:to>
    <xdr:sp macro="" textlink="">
      <xdr:nvSpPr>
        <xdr:cNvPr id="411" name="楕円 410"/>
        <xdr:cNvSpPr/>
      </xdr:nvSpPr>
      <xdr:spPr>
        <a:xfrm>
          <a:off x="14351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61083</xdr:rowOff>
    </xdr:from>
    <xdr:ext cx="762000" cy="259045"/>
    <xdr:sp macro="" textlink="">
      <xdr:nvSpPr>
        <xdr:cNvPr id="412" name="テキスト ボックス 411"/>
        <xdr:cNvSpPr txBox="1"/>
      </xdr:nvSpPr>
      <xdr:spPr>
        <a:xfrm>
          <a:off x="14020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122026</xdr:rowOff>
    </xdr:from>
    <xdr:to>
      <xdr:col>64</xdr:col>
      <xdr:colOff>152400</xdr:colOff>
      <xdr:row>38</xdr:row>
      <xdr:rowOff>52176</xdr:rowOff>
    </xdr:to>
    <xdr:sp macro="" textlink="">
      <xdr:nvSpPr>
        <xdr:cNvPr id="413" name="楕円 412"/>
        <xdr:cNvSpPr/>
      </xdr:nvSpPr>
      <xdr:spPr>
        <a:xfrm>
          <a:off x="13462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36953</xdr:rowOff>
    </xdr:from>
    <xdr:ext cx="762000" cy="259045"/>
    <xdr:sp macro="" textlink="">
      <xdr:nvSpPr>
        <xdr:cNvPr id="414" name="テキスト ボックス 413"/>
        <xdr:cNvSpPr txBox="1"/>
      </xdr:nvSpPr>
      <xdr:spPr>
        <a:xfrm>
          <a:off x="13131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依然として類似団体平均、全国平均、県内平均とは大きく差があり、高い水準ではあるものの、数値は平成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一番の要因は、地方債現在高の減少である。平成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年度に借り入れた防災対策関連の大型事業の元金償還開始によって、元金償還が前年度より増額となった一方、地方債新規発行が前年度から減額となった結果、地方債現在高は前年度から</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百万円減少した。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今後も一定までは比率の改善が見込まれるが、新発債の抑制、有利債に限定した地方債借入など、中長期を見据えた財政運営に努める。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90361</xdr:rowOff>
    </xdr:from>
    <xdr:to>
      <xdr:col>81</xdr:col>
      <xdr:colOff>44450</xdr:colOff>
      <xdr:row>17</xdr:row>
      <xdr:rowOff>5779</xdr:rowOff>
    </xdr:to>
    <xdr:cxnSp macro="">
      <xdr:nvCxnSpPr>
        <xdr:cNvPr id="448" name="直線コネクタ 447"/>
        <xdr:cNvCxnSpPr/>
      </xdr:nvCxnSpPr>
      <xdr:spPr>
        <a:xfrm flipV="1">
          <a:off x="16179800" y="2833561"/>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5779</xdr:rowOff>
    </xdr:from>
    <xdr:to>
      <xdr:col>77</xdr:col>
      <xdr:colOff>44450</xdr:colOff>
      <xdr:row>17</xdr:row>
      <xdr:rowOff>62484</xdr:rowOff>
    </xdr:to>
    <xdr:cxnSp macro="">
      <xdr:nvCxnSpPr>
        <xdr:cNvPr id="451" name="直線コネクタ 450"/>
        <xdr:cNvCxnSpPr/>
      </xdr:nvCxnSpPr>
      <xdr:spPr>
        <a:xfrm flipV="1">
          <a:off x="15290800" y="2920429"/>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60875</xdr:rowOff>
    </xdr:from>
    <xdr:to>
      <xdr:col>72</xdr:col>
      <xdr:colOff>203200</xdr:colOff>
      <xdr:row>17</xdr:row>
      <xdr:rowOff>62484</xdr:rowOff>
    </xdr:to>
    <xdr:cxnSp macro="">
      <xdr:nvCxnSpPr>
        <xdr:cNvPr id="454" name="直線コネクタ 453"/>
        <xdr:cNvCxnSpPr/>
      </xdr:nvCxnSpPr>
      <xdr:spPr>
        <a:xfrm>
          <a:off x="14401800" y="297552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154305</xdr:rowOff>
    </xdr:from>
    <xdr:to>
      <xdr:col>68</xdr:col>
      <xdr:colOff>152400</xdr:colOff>
      <xdr:row>17</xdr:row>
      <xdr:rowOff>60875</xdr:rowOff>
    </xdr:to>
    <xdr:cxnSp macro="">
      <xdr:nvCxnSpPr>
        <xdr:cNvPr id="457" name="直線コネクタ 456"/>
        <xdr:cNvCxnSpPr/>
      </xdr:nvCxnSpPr>
      <xdr:spPr>
        <a:xfrm>
          <a:off x="13512800" y="2897505"/>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39561</xdr:rowOff>
    </xdr:from>
    <xdr:to>
      <xdr:col>81</xdr:col>
      <xdr:colOff>95250</xdr:colOff>
      <xdr:row>16</xdr:row>
      <xdr:rowOff>141161</xdr:rowOff>
    </xdr:to>
    <xdr:sp macro="" textlink="">
      <xdr:nvSpPr>
        <xdr:cNvPr id="467" name="楕円 466"/>
        <xdr:cNvSpPr/>
      </xdr:nvSpPr>
      <xdr:spPr>
        <a:xfrm>
          <a:off x="169672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11638</xdr:rowOff>
    </xdr:from>
    <xdr:ext cx="762000" cy="259045"/>
    <xdr:sp macro="" textlink="">
      <xdr:nvSpPr>
        <xdr:cNvPr id="468" name="将来負担の状況該当値テキスト"/>
        <xdr:cNvSpPr txBox="1"/>
      </xdr:nvSpPr>
      <xdr:spPr>
        <a:xfrm>
          <a:off x="17106900" y="275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126429</xdr:rowOff>
    </xdr:from>
    <xdr:to>
      <xdr:col>77</xdr:col>
      <xdr:colOff>95250</xdr:colOff>
      <xdr:row>17</xdr:row>
      <xdr:rowOff>56579</xdr:rowOff>
    </xdr:to>
    <xdr:sp macro="" textlink="">
      <xdr:nvSpPr>
        <xdr:cNvPr id="469" name="楕円 468"/>
        <xdr:cNvSpPr/>
      </xdr:nvSpPr>
      <xdr:spPr>
        <a:xfrm>
          <a:off x="16129000" y="28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41356</xdr:rowOff>
    </xdr:from>
    <xdr:ext cx="736600" cy="259045"/>
    <xdr:sp macro="" textlink="">
      <xdr:nvSpPr>
        <xdr:cNvPr id="470" name="テキスト ボックス 469"/>
        <xdr:cNvSpPr txBox="1"/>
      </xdr:nvSpPr>
      <xdr:spPr>
        <a:xfrm>
          <a:off x="15798800" y="295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11684</xdr:rowOff>
    </xdr:from>
    <xdr:to>
      <xdr:col>73</xdr:col>
      <xdr:colOff>44450</xdr:colOff>
      <xdr:row>17</xdr:row>
      <xdr:rowOff>113284</xdr:rowOff>
    </xdr:to>
    <xdr:sp macro="" textlink="">
      <xdr:nvSpPr>
        <xdr:cNvPr id="471" name="楕円 470"/>
        <xdr:cNvSpPr/>
      </xdr:nvSpPr>
      <xdr:spPr>
        <a:xfrm>
          <a:off x="15240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98061</xdr:rowOff>
    </xdr:from>
    <xdr:ext cx="762000" cy="259045"/>
    <xdr:sp macro="" textlink="">
      <xdr:nvSpPr>
        <xdr:cNvPr id="472" name="テキスト ボックス 471"/>
        <xdr:cNvSpPr txBox="1"/>
      </xdr:nvSpPr>
      <xdr:spPr>
        <a:xfrm>
          <a:off x="14909800" y="30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10075</xdr:rowOff>
    </xdr:from>
    <xdr:to>
      <xdr:col>68</xdr:col>
      <xdr:colOff>203200</xdr:colOff>
      <xdr:row>17</xdr:row>
      <xdr:rowOff>111675</xdr:rowOff>
    </xdr:to>
    <xdr:sp macro="" textlink="">
      <xdr:nvSpPr>
        <xdr:cNvPr id="473" name="楕円 472"/>
        <xdr:cNvSpPr/>
      </xdr:nvSpPr>
      <xdr:spPr>
        <a:xfrm>
          <a:off x="14351000" y="2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96452</xdr:rowOff>
    </xdr:from>
    <xdr:ext cx="762000" cy="259045"/>
    <xdr:sp macro="" textlink="">
      <xdr:nvSpPr>
        <xdr:cNvPr id="474" name="テキスト ボックス 473"/>
        <xdr:cNvSpPr txBox="1"/>
      </xdr:nvSpPr>
      <xdr:spPr>
        <a:xfrm>
          <a:off x="14020800" y="301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75" name="楕円 474"/>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18432</xdr:rowOff>
    </xdr:from>
    <xdr:ext cx="762000" cy="259045"/>
    <xdr:sp macro="" textlink="">
      <xdr:nvSpPr>
        <xdr:cNvPr id="476" name="テキスト ボックス 475"/>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13,344
13,275
266.34
9,672,133
9,546,154
112,383
5,115,890
15,368,887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人件費が高水準にあるのは、市内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つの保育所の全てが公立であること、また、消防署も広域設置ではなく単独運営していることにより、類似団体に比べ職員数が多いことに起因する。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令和元年度は、定年退職者数の減（対前年度比△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名）によって退職手当が前年度から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億円以上減額となったことが大きく影響し、経常収支比率は前年度から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ポイント改善した。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39</xdr:row>
      <xdr:rowOff>54610</xdr:rowOff>
    </xdr:to>
    <xdr:cxnSp macro="">
      <xdr:nvCxnSpPr>
        <xdr:cNvPr id="66" name="直線コネクタ 65"/>
        <xdr:cNvCxnSpPr/>
      </xdr:nvCxnSpPr>
      <xdr:spPr>
        <a:xfrm flipV="1">
          <a:off x="3987800" y="65887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39</xdr:row>
      <xdr:rowOff>77470</xdr:rowOff>
    </xdr:to>
    <xdr:cxnSp macro="">
      <xdr:nvCxnSpPr>
        <xdr:cNvPr id="69" name="直線コネクタ 68"/>
        <xdr:cNvCxnSpPr/>
      </xdr:nvCxnSpPr>
      <xdr:spPr>
        <a:xfrm flipV="1">
          <a:off x="3098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77470</xdr:rowOff>
    </xdr:to>
    <xdr:cxnSp macro="">
      <xdr:nvCxnSpPr>
        <xdr:cNvPr id="72" name="直線コネクタ 71"/>
        <xdr:cNvCxnSpPr/>
      </xdr:nvCxnSpPr>
      <xdr:spPr>
        <a:xfrm>
          <a:off x="2209800" y="670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39</xdr:row>
      <xdr:rowOff>16510</xdr:rowOff>
    </xdr:to>
    <xdr:cxnSp macro="">
      <xdr:nvCxnSpPr>
        <xdr:cNvPr id="75" name="直線コネクタ 74"/>
        <xdr:cNvCxnSpPr/>
      </xdr:nvCxnSpPr>
      <xdr:spPr>
        <a:xfrm>
          <a:off x="1320800" y="6626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物件費の歳出決算額としては前年度から</a:t>
          </a:r>
          <a:r>
            <a:rPr kumimoji="1" lang="en-US" altLang="ja-JP" sz="1300">
              <a:latin typeface="ＭＳ Ｐゴシック" panose="020B0600070205080204" pitchFamily="50" charset="-128"/>
              <a:ea typeface="ＭＳ Ｐゴシック" panose="020B0600070205080204" pitchFamily="50" charset="-128"/>
            </a:rPr>
            <a:t>64,072</a:t>
          </a:r>
          <a:r>
            <a:rPr kumimoji="1" lang="ja-JP" altLang="en-US" sz="1300">
              <a:latin typeface="ＭＳ Ｐゴシック" panose="020B0600070205080204" pitchFamily="50" charset="-128"/>
              <a:ea typeface="ＭＳ Ｐゴシック" panose="020B0600070205080204" pitchFamily="50" charset="-128"/>
            </a:rPr>
            <a:t>千円の増額となったが、経常的歳出でみると、小中学校スクールバス運行委託費の減や庁内システム保守委託料の減などにより、前年度から</a:t>
          </a:r>
          <a:r>
            <a:rPr kumimoji="1" lang="en-US" altLang="ja-JP" sz="1300">
              <a:latin typeface="ＭＳ Ｐゴシック" panose="020B0600070205080204" pitchFamily="50" charset="-128"/>
              <a:ea typeface="ＭＳ Ｐゴシック" panose="020B0600070205080204" pitchFamily="50" charset="-128"/>
            </a:rPr>
            <a:t>40,947</a:t>
          </a:r>
          <a:r>
            <a:rPr kumimoji="1" lang="ja-JP" altLang="en-US" sz="1300">
              <a:latin typeface="ＭＳ Ｐゴシック" panose="020B0600070205080204" pitchFamily="50" charset="-128"/>
              <a:ea typeface="ＭＳ Ｐゴシック" panose="020B0600070205080204" pitchFamily="50" charset="-128"/>
            </a:rPr>
            <a:t>千円の減額となっている。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一方、経常経費に充当した特定目的基金等の特定財源も減額となったため、経常経費充当一般財源としては対前年度比</a:t>
          </a:r>
          <a:r>
            <a:rPr kumimoji="1" lang="en-US" altLang="ja-JP" sz="1300">
              <a:latin typeface="ＭＳ Ｐゴシック" panose="020B0600070205080204" pitchFamily="50" charset="-128"/>
              <a:ea typeface="ＭＳ Ｐゴシック" panose="020B0600070205080204" pitchFamily="50" charset="-128"/>
            </a:rPr>
            <a:t>22,183</a:t>
          </a:r>
          <a:r>
            <a:rPr kumimoji="1" lang="ja-JP" altLang="en-US" sz="1300">
              <a:latin typeface="ＭＳ Ｐゴシック" panose="020B0600070205080204" pitchFamily="50" charset="-128"/>
              <a:ea typeface="ＭＳ Ｐゴシック" panose="020B0600070205080204" pitchFamily="50" charset="-128"/>
            </a:rPr>
            <a:t>千円の減額にとどまり、経常収支比率は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72571</xdr:rowOff>
    </xdr:to>
    <xdr:cxnSp macro="">
      <xdr:nvCxnSpPr>
        <xdr:cNvPr id="129" name="直線コネクタ 128"/>
        <xdr:cNvCxnSpPr/>
      </xdr:nvCxnSpPr>
      <xdr:spPr>
        <a:xfrm flipV="1">
          <a:off x="15671800" y="2418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15</xdr:row>
      <xdr:rowOff>75293</xdr:rowOff>
    </xdr:to>
    <xdr:cxnSp macro="">
      <xdr:nvCxnSpPr>
        <xdr:cNvPr id="132" name="直線コネクタ 131"/>
        <xdr:cNvCxnSpPr/>
      </xdr:nvCxnSpPr>
      <xdr:spPr>
        <a:xfrm flipV="1">
          <a:off x="14782800" y="24728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107950</xdr:rowOff>
    </xdr:to>
    <xdr:cxnSp macro="">
      <xdr:nvCxnSpPr>
        <xdr:cNvPr id="135" name="直線コネクタ 134"/>
        <xdr:cNvCxnSpPr/>
      </xdr:nvCxnSpPr>
      <xdr:spPr>
        <a:xfrm flipV="1">
          <a:off x="13893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8" name="直線コネクタ 137"/>
        <xdr:cNvCxnSpPr/>
      </xdr:nvCxnSpPr>
      <xdr:spPr>
        <a:xfrm flipV="1">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類似団体平均、全国平均、県内平均より低水準で推移しているものの、同じような微増傾向となっている。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令和元年度は、生活保護費が増額となったが児童手当が減額となったことで、経常経費は前年度から</a:t>
          </a:r>
          <a:r>
            <a:rPr kumimoji="1" lang="en-US" altLang="ja-JP" sz="1300">
              <a:latin typeface="ＭＳ Ｐゴシック" panose="020B0600070205080204" pitchFamily="50" charset="-128"/>
              <a:ea typeface="ＭＳ Ｐゴシック" panose="020B0600070205080204" pitchFamily="50" charset="-128"/>
            </a:rPr>
            <a:t>3,884</a:t>
          </a:r>
          <a:r>
            <a:rPr kumimoji="1" lang="ja-JP" altLang="en-US" sz="1300">
              <a:latin typeface="ＭＳ Ｐゴシック" panose="020B0600070205080204" pitchFamily="50" charset="-128"/>
              <a:ea typeface="ＭＳ Ｐゴシック" panose="020B0600070205080204" pitchFamily="50" charset="-128"/>
            </a:rPr>
            <a:t>千円増と微増に留まった。一方で、経常経費に充当した特定財源が、障害者自立支援に係る国県負担金・補助金の減などにより前年度から</a:t>
          </a:r>
          <a:r>
            <a:rPr kumimoji="1" lang="en-US" altLang="ja-JP" sz="1300">
              <a:latin typeface="ＭＳ Ｐゴシック" panose="020B0600070205080204" pitchFamily="50" charset="-128"/>
              <a:ea typeface="ＭＳ Ｐゴシック" panose="020B0600070205080204" pitchFamily="50" charset="-128"/>
            </a:rPr>
            <a:t>5,582</a:t>
          </a:r>
          <a:r>
            <a:rPr kumimoji="1" lang="ja-JP" altLang="en-US" sz="1300">
              <a:latin typeface="ＭＳ Ｐゴシック" panose="020B0600070205080204" pitchFamily="50" charset="-128"/>
              <a:ea typeface="ＭＳ Ｐゴシック" panose="020B0600070205080204" pitchFamily="50" charset="-128"/>
            </a:rPr>
            <a:t>千円の微減となったことで、比率は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107950</xdr:rowOff>
    </xdr:to>
    <xdr:cxnSp macro="">
      <xdr:nvCxnSpPr>
        <xdr:cNvPr id="192" name="直線コネクタ 191"/>
        <xdr:cNvCxnSpPr/>
      </xdr:nvCxnSpPr>
      <xdr:spPr>
        <a:xfrm>
          <a:off x="3987800" y="951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86178</xdr:rowOff>
    </xdr:to>
    <xdr:cxnSp macro="">
      <xdr:nvCxnSpPr>
        <xdr:cNvPr id="195" name="直線コネクタ 194"/>
        <xdr:cNvCxnSpPr/>
      </xdr:nvCxnSpPr>
      <xdr:spPr>
        <a:xfrm>
          <a:off x="3098800" y="946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31750</xdr:rowOff>
    </xdr:to>
    <xdr:cxnSp macro="">
      <xdr:nvCxnSpPr>
        <xdr:cNvPr id="198" name="直線コネクタ 197"/>
        <xdr:cNvCxnSpPr/>
      </xdr:nvCxnSpPr>
      <xdr:spPr>
        <a:xfrm>
          <a:off x="2209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31750</xdr:rowOff>
    </xdr:to>
    <xdr:cxnSp macro="">
      <xdr:nvCxnSpPr>
        <xdr:cNvPr id="201" name="直線コネクタ 200"/>
        <xdr:cNvCxnSpPr/>
      </xdr:nvCxnSpPr>
      <xdr:spPr>
        <a:xfrm flipV="1">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1" name="楕円 21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5" name="楕円 21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6" name="テキスト ボックス 21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7" name="楕円 216"/>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8" name="テキスト ボックス 217"/>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9" name="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20" name="テキスト ボックス 219"/>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繰出金について、後期高齢者医療療養給付費負担金の増額と、低所得者保険料軽減の適用拡大による介護保険繰出金の増額などから、経常収支比率は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維持補修費については、市営住宅団地の給水設備を、前年度に維持補修的工事で対応し、令和元年度に改修工事を実施したため普通建設事業費に分類したことなどから、経常収支比率は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24130</xdr:rowOff>
    </xdr:to>
    <xdr:cxnSp macro="">
      <xdr:nvCxnSpPr>
        <xdr:cNvPr id="253" name="直線コネクタ 252"/>
        <xdr:cNvCxnSpPr/>
      </xdr:nvCxnSpPr>
      <xdr:spPr>
        <a:xfrm flipV="1">
          <a:off x="15671800" y="978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24130</xdr:rowOff>
    </xdr:to>
    <xdr:cxnSp macro="">
      <xdr:nvCxnSpPr>
        <xdr:cNvPr id="256" name="直線コネクタ 255"/>
        <xdr:cNvCxnSpPr/>
      </xdr:nvCxnSpPr>
      <xdr:spPr>
        <a:xfrm>
          <a:off x="14782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157480</xdr:rowOff>
    </xdr:to>
    <xdr:cxnSp macro="">
      <xdr:nvCxnSpPr>
        <xdr:cNvPr id="259" name="直線コネクタ 258"/>
        <xdr:cNvCxnSpPr/>
      </xdr:nvCxnSpPr>
      <xdr:spPr>
        <a:xfrm>
          <a:off x="13893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119380</xdr:rowOff>
    </xdr:to>
    <xdr:cxnSp macro="">
      <xdr:nvCxnSpPr>
        <xdr:cNvPr id="262" name="直線コネクタ 261"/>
        <xdr:cNvCxnSpPr/>
      </xdr:nvCxnSpPr>
      <xdr:spPr>
        <a:xfrm>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2" name="楕円 271"/>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146067</xdr:rowOff>
    </xdr:from>
    <xdr:ext cx="762000" cy="259045"/>
    <xdr:sp macro="" textlink="">
      <xdr:nvSpPr>
        <xdr:cNvPr id="273"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4" name="楕円 273"/>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5" name="テキスト ボックス 274"/>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6" name="楕円 275"/>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7" name="テキスト ボックス 276"/>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8" name="楕円 277"/>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9" name="テキスト ボックス 278"/>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0" name="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1" name="テキスト ボックス 28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署やし尿処理施設、火葬場などが複数市町村による広域設置ではなく単独運営であるため、類似団体に比べて一部事務組合等に対する負担金が少額となり、このことが比率が低水準の要因の一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令和元年度は、幡多広域市町村圏事務組合負担金のうち、租税債権管理機構分、クリーンセンター運営分の増により、経常収支比率は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42418</xdr:rowOff>
    </xdr:to>
    <xdr:cxnSp macro="">
      <xdr:nvCxnSpPr>
        <xdr:cNvPr id="311" name="直線コネクタ 310"/>
        <xdr:cNvCxnSpPr/>
      </xdr:nvCxnSpPr>
      <xdr:spPr>
        <a:xfrm>
          <a:off x="15671800" y="60294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28702</xdr:rowOff>
    </xdr:to>
    <xdr:cxnSp macro="">
      <xdr:nvCxnSpPr>
        <xdr:cNvPr id="314" name="直線コネクタ 313"/>
        <xdr:cNvCxnSpPr/>
      </xdr:nvCxnSpPr>
      <xdr:spPr>
        <a:xfrm>
          <a:off x="14782800" y="5988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34</xdr:row>
      <xdr:rowOff>163576</xdr:rowOff>
    </xdr:to>
    <xdr:cxnSp macro="">
      <xdr:nvCxnSpPr>
        <xdr:cNvPr id="317" name="直線コネクタ 316"/>
        <xdr:cNvCxnSpPr/>
      </xdr:nvCxnSpPr>
      <xdr:spPr>
        <a:xfrm flipV="1">
          <a:off x="13893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28702</xdr:rowOff>
    </xdr:to>
    <xdr:cxnSp macro="">
      <xdr:nvCxnSpPr>
        <xdr:cNvPr id="320" name="直線コネクタ 319"/>
        <xdr:cNvCxnSpPr/>
      </xdr:nvCxnSpPr>
      <xdr:spPr>
        <a:xfrm flipV="1">
          <a:off x="13004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0" name="楕円 329"/>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31"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32" name="楕円 331"/>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33" name="テキスト ボックス 332"/>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34" name="楕円 333"/>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35" name="テキスト ボックス 334"/>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6" name="楕円 335"/>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7" name="テキスト ボックス 336"/>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8" name="楕円 337"/>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9" name="テキスト ボックス 338"/>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公民館移転建設事業や消防救急デジタル無線整備事業など、防災対策関連の大型事業にかかる平成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年度借入の過疎債、平成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の緊急防災・減災事業債の元金償還開始に伴って、償還額が増額した。また、公営住宅建設事業債の償還額の減による住宅使用料の充当減など、特定財源が減少したこともあり、経常収支比率は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81280</xdr:rowOff>
    </xdr:to>
    <xdr:cxnSp macro="">
      <xdr:nvCxnSpPr>
        <xdr:cNvPr id="371" name="直線コネクタ 370"/>
        <xdr:cNvCxnSpPr/>
      </xdr:nvCxnSpPr>
      <xdr:spPr>
        <a:xfrm>
          <a:off x="3987800" y="130848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163195</xdr:rowOff>
    </xdr:from>
    <xdr:to>
      <xdr:col>19</xdr:col>
      <xdr:colOff>187325</xdr:colOff>
      <xdr:row>76</xdr:row>
      <xdr:rowOff>54611</xdr:rowOff>
    </xdr:to>
    <xdr:cxnSp macro="">
      <xdr:nvCxnSpPr>
        <xdr:cNvPr id="374" name="直線コネクタ 373"/>
        <xdr:cNvCxnSpPr/>
      </xdr:nvCxnSpPr>
      <xdr:spPr>
        <a:xfrm>
          <a:off x="3098800" y="130219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163195</xdr:rowOff>
    </xdr:from>
    <xdr:to>
      <xdr:col>15</xdr:col>
      <xdr:colOff>98425</xdr:colOff>
      <xdr:row>76</xdr:row>
      <xdr:rowOff>18414</xdr:rowOff>
    </xdr:to>
    <xdr:cxnSp macro="">
      <xdr:nvCxnSpPr>
        <xdr:cNvPr id="377" name="直線コネクタ 376"/>
        <xdr:cNvCxnSpPr/>
      </xdr:nvCxnSpPr>
      <xdr:spPr>
        <a:xfrm flipV="1">
          <a:off x="2209800" y="130219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18414</xdr:rowOff>
    </xdr:to>
    <xdr:cxnSp macro="">
      <xdr:nvCxnSpPr>
        <xdr:cNvPr id="380" name="直線コネクタ 379"/>
        <xdr:cNvCxnSpPr/>
      </xdr:nvCxnSpPr>
      <xdr:spPr>
        <a:xfrm>
          <a:off x="1320800" y="13016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0" name="楕円 389"/>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2557</xdr:rowOff>
    </xdr:from>
    <xdr:ext cx="762000" cy="259045"/>
    <xdr:sp macro="" textlink="">
      <xdr:nvSpPr>
        <xdr:cNvPr id="391" name="公債費該当値テキスト"/>
        <xdr:cNvSpPr txBox="1"/>
      </xdr:nvSpPr>
      <xdr:spPr>
        <a:xfrm>
          <a:off x="4914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92" name="楕円 391"/>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93" name="テキスト ボックス 392"/>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112395</xdr:rowOff>
    </xdr:from>
    <xdr:to>
      <xdr:col>15</xdr:col>
      <xdr:colOff>149225</xdr:colOff>
      <xdr:row>76</xdr:row>
      <xdr:rowOff>42545</xdr:rowOff>
    </xdr:to>
    <xdr:sp macro="" textlink="">
      <xdr:nvSpPr>
        <xdr:cNvPr id="394" name="楕円 393"/>
        <xdr:cNvSpPr/>
      </xdr:nvSpPr>
      <xdr:spPr>
        <a:xfrm>
          <a:off x="3048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27322</xdr:rowOff>
    </xdr:from>
    <xdr:ext cx="762000" cy="259045"/>
    <xdr:sp macro="" textlink="">
      <xdr:nvSpPr>
        <xdr:cNvPr id="395" name="テキスト ボックス 394"/>
        <xdr:cNvSpPr txBox="1"/>
      </xdr:nvSpPr>
      <xdr:spPr>
        <a:xfrm>
          <a:off x="2717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139065</xdr:rowOff>
    </xdr:from>
    <xdr:to>
      <xdr:col>11</xdr:col>
      <xdr:colOff>60325</xdr:colOff>
      <xdr:row>76</xdr:row>
      <xdr:rowOff>69214</xdr:rowOff>
    </xdr:to>
    <xdr:sp macro="" textlink="">
      <xdr:nvSpPr>
        <xdr:cNvPr id="396" name="楕円 395"/>
        <xdr:cNvSpPr/>
      </xdr:nvSpPr>
      <xdr:spPr>
        <a:xfrm>
          <a:off x="2159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53991</xdr:rowOff>
    </xdr:from>
    <xdr:ext cx="762000" cy="259045"/>
    <xdr:sp macro="" textlink="">
      <xdr:nvSpPr>
        <xdr:cNvPr id="397" name="テキスト ボックス 396"/>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8" name="楕円 397"/>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21607</xdr:rowOff>
    </xdr:from>
    <xdr:ext cx="762000" cy="259045"/>
    <xdr:sp macro="" textlink="">
      <xdr:nvSpPr>
        <xdr:cNvPr id="399" name="テキスト ボックス 398"/>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人件費については類似団体平均を上回って推移しているものの、人件費以外は類似団体平均を下回るものが多く、公債費以外の経常収支比率は類似団体平均を大きく下回っている。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を含めた全体では類似団体平均、全国平均、県内平均をいずれも上回るが、公債費は今後も高止まりで推移していく見込みであるため、施設管理の民営化及び組織機構改革の推進などにより人件費を抑制していくことが必要とな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99568</xdr:rowOff>
    </xdr:from>
    <xdr:to>
      <xdr:col>82</xdr:col>
      <xdr:colOff>107950</xdr:colOff>
      <xdr:row>75</xdr:row>
      <xdr:rowOff>28702</xdr:rowOff>
    </xdr:to>
    <xdr:cxnSp macro="">
      <xdr:nvCxnSpPr>
        <xdr:cNvPr id="430" name="直線コネクタ 429"/>
        <xdr:cNvCxnSpPr/>
      </xdr:nvCxnSpPr>
      <xdr:spPr>
        <a:xfrm flipV="1">
          <a:off x="15671800" y="127868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28702</xdr:rowOff>
    </xdr:to>
    <xdr:cxnSp macro="">
      <xdr:nvCxnSpPr>
        <xdr:cNvPr id="433" name="直線コネクタ 432"/>
        <xdr:cNvCxnSpPr/>
      </xdr:nvCxnSpPr>
      <xdr:spPr>
        <a:xfrm>
          <a:off x="14782800" y="12887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28702</xdr:rowOff>
    </xdr:to>
    <xdr:cxnSp macro="">
      <xdr:nvCxnSpPr>
        <xdr:cNvPr id="436" name="直線コネクタ 435"/>
        <xdr:cNvCxnSpPr/>
      </xdr:nvCxnSpPr>
      <xdr:spPr>
        <a:xfrm>
          <a:off x="13893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74</xdr:row>
      <xdr:rowOff>163576</xdr:rowOff>
    </xdr:to>
    <xdr:cxnSp macro="">
      <xdr:nvCxnSpPr>
        <xdr:cNvPr id="439" name="直線コネクタ 438"/>
        <xdr:cNvCxnSpPr/>
      </xdr:nvCxnSpPr>
      <xdr:spPr>
        <a:xfrm flipV="1">
          <a:off x="13004800" y="12832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48768</xdr:rowOff>
    </xdr:from>
    <xdr:to>
      <xdr:col>82</xdr:col>
      <xdr:colOff>158750</xdr:colOff>
      <xdr:row>74</xdr:row>
      <xdr:rowOff>150368</xdr:rowOff>
    </xdr:to>
    <xdr:sp macro="" textlink="">
      <xdr:nvSpPr>
        <xdr:cNvPr id="449" name="楕円 448"/>
        <xdr:cNvSpPr/>
      </xdr:nvSpPr>
      <xdr:spPr>
        <a:xfrm>
          <a:off x="16459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65295</xdr:rowOff>
    </xdr:from>
    <xdr:ext cx="762000" cy="259045"/>
    <xdr:sp macro="" textlink="">
      <xdr:nvSpPr>
        <xdr:cNvPr id="450" name="公債費以外該当値テキスト"/>
        <xdr:cNvSpPr txBox="1"/>
      </xdr:nvSpPr>
      <xdr:spPr>
        <a:xfrm>
          <a:off x="16598900" y="1258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1" name="楕円 450"/>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2" name="テキスト ボックス 451"/>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3" name="楕円 452"/>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4" name="テキスト ボックス 453"/>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94488</xdr:rowOff>
    </xdr:from>
    <xdr:to>
      <xdr:col>69</xdr:col>
      <xdr:colOff>142875</xdr:colOff>
      <xdr:row>75</xdr:row>
      <xdr:rowOff>24638</xdr:rowOff>
    </xdr:to>
    <xdr:sp macro="" textlink="">
      <xdr:nvSpPr>
        <xdr:cNvPr id="455" name="楕円 454"/>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34815</xdr:rowOff>
    </xdr:from>
    <xdr:ext cx="762000" cy="259045"/>
    <xdr:sp macro="" textlink="">
      <xdr:nvSpPr>
        <xdr:cNvPr id="456" name="テキスト ボックス 455"/>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7" name="楕円 456"/>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8" name="テキスト ボックス 457"/>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52438</xdr:rowOff>
    </xdr:from>
    <xdr:to>
      <xdr:col>29</xdr:col>
      <xdr:colOff>127000</xdr:colOff>
      <xdr:row>15</xdr:row>
      <xdr:rowOff>84264</xdr:rowOff>
    </xdr:to>
    <xdr:cxnSp macro="">
      <xdr:nvCxnSpPr>
        <xdr:cNvPr id="50" name="直線コネクタ 49"/>
        <xdr:cNvCxnSpPr/>
      </xdr:nvCxnSpPr>
      <xdr:spPr bwMode="auto">
        <a:xfrm flipV="1">
          <a:off x="5003800" y="2671813"/>
          <a:ext cx="647700" cy="3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84264</xdr:rowOff>
    </xdr:from>
    <xdr:to>
      <xdr:col>26</xdr:col>
      <xdr:colOff>50800</xdr:colOff>
      <xdr:row>15</xdr:row>
      <xdr:rowOff>85789</xdr:rowOff>
    </xdr:to>
    <xdr:cxnSp macro="">
      <xdr:nvCxnSpPr>
        <xdr:cNvPr id="53" name="直線コネクタ 52"/>
        <xdr:cNvCxnSpPr/>
      </xdr:nvCxnSpPr>
      <xdr:spPr bwMode="auto">
        <a:xfrm flipV="1">
          <a:off x="4305300" y="2703639"/>
          <a:ext cx="698500" cy="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85661</xdr:rowOff>
    </xdr:from>
    <xdr:to>
      <xdr:col>22</xdr:col>
      <xdr:colOff>114300</xdr:colOff>
      <xdr:row>15</xdr:row>
      <xdr:rowOff>85789</xdr:rowOff>
    </xdr:to>
    <xdr:cxnSp macro="">
      <xdr:nvCxnSpPr>
        <xdr:cNvPr id="56" name="直線コネクタ 55"/>
        <xdr:cNvCxnSpPr/>
      </xdr:nvCxnSpPr>
      <xdr:spPr bwMode="auto">
        <a:xfrm>
          <a:off x="3606800" y="2705036"/>
          <a:ext cx="698500" cy="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85661</xdr:rowOff>
    </xdr:from>
    <xdr:to>
      <xdr:col>18</xdr:col>
      <xdr:colOff>177800</xdr:colOff>
      <xdr:row>15</xdr:row>
      <xdr:rowOff>98717</xdr:rowOff>
    </xdr:to>
    <xdr:cxnSp macro="">
      <xdr:nvCxnSpPr>
        <xdr:cNvPr id="59" name="直線コネクタ 58"/>
        <xdr:cNvCxnSpPr/>
      </xdr:nvCxnSpPr>
      <xdr:spPr bwMode="auto">
        <a:xfrm flipV="1">
          <a:off x="2908300" y="2705036"/>
          <a:ext cx="698500" cy="1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1638</xdr:rowOff>
    </xdr:from>
    <xdr:to>
      <xdr:col>29</xdr:col>
      <xdr:colOff>177800</xdr:colOff>
      <xdr:row>15</xdr:row>
      <xdr:rowOff>103238</xdr:rowOff>
    </xdr:to>
    <xdr:sp macro="" textlink="">
      <xdr:nvSpPr>
        <xdr:cNvPr id="69" name="楕円 68"/>
        <xdr:cNvSpPr/>
      </xdr:nvSpPr>
      <xdr:spPr bwMode="auto">
        <a:xfrm>
          <a:off x="5600700" y="262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18165</xdr:rowOff>
    </xdr:from>
    <xdr:ext cx="762000" cy="259045"/>
    <xdr:sp macro="" textlink="">
      <xdr:nvSpPr>
        <xdr:cNvPr id="70" name="人口1人当たり決算額の推移該当値テキスト130"/>
        <xdr:cNvSpPr txBox="1"/>
      </xdr:nvSpPr>
      <xdr:spPr>
        <a:xfrm>
          <a:off x="5740400" y="246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33464</xdr:rowOff>
    </xdr:from>
    <xdr:to>
      <xdr:col>26</xdr:col>
      <xdr:colOff>101600</xdr:colOff>
      <xdr:row>15</xdr:row>
      <xdr:rowOff>135064</xdr:rowOff>
    </xdr:to>
    <xdr:sp macro="" textlink="">
      <xdr:nvSpPr>
        <xdr:cNvPr id="71" name="楕円 70"/>
        <xdr:cNvSpPr/>
      </xdr:nvSpPr>
      <xdr:spPr bwMode="auto">
        <a:xfrm>
          <a:off x="4953000" y="265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145241</xdr:rowOff>
    </xdr:from>
    <xdr:ext cx="736600" cy="259045"/>
    <xdr:sp macro="" textlink="">
      <xdr:nvSpPr>
        <xdr:cNvPr id="72" name="テキスト ボックス 71"/>
        <xdr:cNvSpPr txBox="1"/>
      </xdr:nvSpPr>
      <xdr:spPr>
        <a:xfrm>
          <a:off x="4622800" y="242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34989</xdr:rowOff>
    </xdr:from>
    <xdr:to>
      <xdr:col>22</xdr:col>
      <xdr:colOff>165100</xdr:colOff>
      <xdr:row>15</xdr:row>
      <xdr:rowOff>136589</xdr:rowOff>
    </xdr:to>
    <xdr:sp macro="" textlink="">
      <xdr:nvSpPr>
        <xdr:cNvPr id="73" name="楕円 72"/>
        <xdr:cNvSpPr/>
      </xdr:nvSpPr>
      <xdr:spPr bwMode="auto">
        <a:xfrm>
          <a:off x="4254500" y="265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146766</xdr:rowOff>
    </xdr:from>
    <xdr:ext cx="762000" cy="259045"/>
    <xdr:sp macro="" textlink="">
      <xdr:nvSpPr>
        <xdr:cNvPr id="74" name="テキスト ボックス 73"/>
        <xdr:cNvSpPr txBox="1"/>
      </xdr:nvSpPr>
      <xdr:spPr>
        <a:xfrm>
          <a:off x="3924300" y="24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34861</xdr:rowOff>
    </xdr:from>
    <xdr:to>
      <xdr:col>19</xdr:col>
      <xdr:colOff>38100</xdr:colOff>
      <xdr:row>15</xdr:row>
      <xdr:rowOff>136461</xdr:rowOff>
    </xdr:to>
    <xdr:sp macro="" textlink="">
      <xdr:nvSpPr>
        <xdr:cNvPr id="75" name="楕円 74"/>
        <xdr:cNvSpPr/>
      </xdr:nvSpPr>
      <xdr:spPr bwMode="auto">
        <a:xfrm>
          <a:off x="3556000" y="265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146638</xdr:rowOff>
    </xdr:from>
    <xdr:ext cx="762000" cy="259045"/>
    <xdr:sp macro="" textlink="">
      <xdr:nvSpPr>
        <xdr:cNvPr id="76" name="テキスト ボックス 75"/>
        <xdr:cNvSpPr txBox="1"/>
      </xdr:nvSpPr>
      <xdr:spPr>
        <a:xfrm>
          <a:off x="3225800" y="242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47917</xdr:rowOff>
    </xdr:from>
    <xdr:to>
      <xdr:col>15</xdr:col>
      <xdr:colOff>101600</xdr:colOff>
      <xdr:row>15</xdr:row>
      <xdr:rowOff>149517</xdr:rowOff>
    </xdr:to>
    <xdr:sp macro="" textlink="">
      <xdr:nvSpPr>
        <xdr:cNvPr id="77" name="楕円 76"/>
        <xdr:cNvSpPr/>
      </xdr:nvSpPr>
      <xdr:spPr bwMode="auto">
        <a:xfrm>
          <a:off x="2857500" y="266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159694</xdr:rowOff>
    </xdr:from>
    <xdr:ext cx="762000" cy="259045"/>
    <xdr:sp macro="" textlink="">
      <xdr:nvSpPr>
        <xdr:cNvPr id="78" name="テキスト ボックス 77"/>
        <xdr:cNvSpPr txBox="1"/>
      </xdr:nvSpPr>
      <xdr:spPr>
        <a:xfrm>
          <a:off x="2527300" y="243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195866</xdr:rowOff>
    </xdr:from>
    <xdr:to>
      <xdr:col>29</xdr:col>
      <xdr:colOff>127000</xdr:colOff>
      <xdr:row>37</xdr:row>
      <xdr:rowOff>214947</xdr:rowOff>
    </xdr:to>
    <xdr:cxnSp macro="">
      <xdr:nvCxnSpPr>
        <xdr:cNvPr id="112" name="直線コネクタ 111"/>
        <xdr:cNvCxnSpPr/>
      </xdr:nvCxnSpPr>
      <xdr:spPr bwMode="auto">
        <a:xfrm flipV="1">
          <a:off x="5003800" y="7320566"/>
          <a:ext cx="647700" cy="19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208659</xdr:rowOff>
    </xdr:from>
    <xdr:to>
      <xdr:col>26</xdr:col>
      <xdr:colOff>50800</xdr:colOff>
      <xdr:row>37</xdr:row>
      <xdr:rowOff>214947</xdr:rowOff>
    </xdr:to>
    <xdr:cxnSp macro="">
      <xdr:nvCxnSpPr>
        <xdr:cNvPr id="115" name="直線コネクタ 114"/>
        <xdr:cNvCxnSpPr/>
      </xdr:nvCxnSpPr>
      <xdr:spPr bwMode="auto">
        <a:xfrm>
          <a:off x="4305300" y="7333359"/>
          <a:ext cx="698500" cy="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189804</xdr:rowOff>
    </xdr:from>
    <xdr:to>
      <xdr:col>22</xdr:col>
      <xdr:colOff>114300</xdr:colOff>
      <xdr:row>37</xdr:row>
      <xdr:rowOff>208659</xdr:rowOff>
    </xdr:to>
    <xdr:cxnSp macro="">
      <xdr:nvCxnSpPr>
        <xdr:cNvPr id="118" name="直線コネクタ 117"/>
        <xdr:cNvCxnSpPr/>
      </xdr:nvCxnSpPr>
      <xdr:spPr bwMode="auto">
        <a:xfrm>
          <a:off x="3606800" y="7314504"/>
          <a:ext cx="698500" cy="1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189804</xdr:rowOff>
    </xdr:from>
    <xdr:to>
      <xdr:col>18</xdr:col>
      <xdr:colOff>177800</xdr:colOff>
      <xdr:row>37</xdr:row>
      <xdr:rowOff>229839</xdr:rowOff>
    </xdr:to>
    <xdr:cxnSp macro="">
      <xdr:nvCxnSpPr>
        <xdr:cNvPr id="121" name="直線コネクタ 120"/>
        <xdr:cNvCxnSpPr/>
      </xdr:nvCxnSpPr>
      <xdr:spPr bwMode="auto">
        <a:xfrm flipV="1">
          <a:off x="2908300" y="7314504"/>
          <a:ext cx="698500" cy="4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145066</xdr:rowOff>
    </xdr:from>
    <xdr:to>
      <xdr:col>29</xdr:col>
      <xdr:colOff>177800</xdr:colOff>
      <xdr:row>37</xdr:row>
      <xdr:rowOff>246666</xdr:rowOff>
    </xdr:to>
    <xdr:sp macro="" textlink="">
      <xdr:nvSpPr>
        <xdr:cNvPr id="131" name="楕円 130"/>
        <xdr:cNvSpPr/>
      </xdr:nvSpPr>
      <xdr:spPr bwMode="auto">
        <a:xfrm>
          <a:off x="5600700" y="7269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161593</xdr:rowOff>
    </xdr:from>
    <xdr:ext cx="762000" cy="259045"/>
    <xdr:sp macro="" textlink="">
      <xdr:nvSpPr>
        <xdr:cNvPr id="132" name="人口1人当たり決算額の推移該当値テキスト445"/>
        <xdr:cNvSpPr txBox="1"/>
      </xdr:nvSpPr>
      <xdr:spPr>
        <a:xfrm>
          <a:off x="5740400" y="711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164147</xdr:rowOff>
    </xdr:from>
    <xdr:to>
      <xdr:col>26</xdr:col>
      <xdr:colOff>101600</xdr:colOff>
      <xdr:row>37</xdr:row>
      <xdr:rowOff>265747</xdr:rowOff>
    </xdr:to>
    <xdr:sp macro="" textlink="">
      <xdr:nvSpPr>
        <xdr:cNvPr id="133" name="楕円 132"/>
        <xdr:cNvSpPr/>
      </xdr:nvSpPr>
      <xdr:spPr bwMode="auto">
        <a:xfrm>
          <a:off x="4953000" y="728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104474</xdr:rowOff>
    </xdr:from>
    <xdr:ext cx="736600" cy="259045"/>
    <xdr:sp macro="" textlink="">
      <xdr:nvSpPr>
        <xdr:cNvPr id="134" name="テキスト ボックス 133"/>
        <xdr:cNvSpPr txBox="1"/>
      </xdr:nvSpPr>
      <xdr:spPr>
        <a:xfrm>
          <a:off x="4622800" y="7057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157859</xdr:rowOff>
    </xdr:from>
    <xdr:to>
      <xdr:col>22</xdr:col>
      <xdr:colOff>165100</xdr:colOff>
      <xdr:row>37</xdr:row>
      <xdr:rowOff>259459</xdr:rowOff>
    </xdr:to>
    <xdr:sp macro="" textlink="">
      <xdr:nvSpPr>
        <xdr:cNvPr id="135" name="楕円 134"/>
        <xdr:cNvSpPr/>
      </xdr:nvSpPr>
      <xdr:spPr bwMode="auto">
        <a:xfrm>
          <a:off x="4254500" y="728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98186</xdr:rowOff>
    </xdr:from>
    <xdr:ext cx="762000" cy="259045"/>
    <xdr:sp macro="" textlink="">
      <xdr:nvSpPr>
        <xdr:cNvPr id="136" name="テキスト ボックス 135"/>
        <xdr:cNvSpPr txBox="1"/>
      </xdr:nvSpPr>
      <xdr:spPr>
        <a:xfrm>
          <a:off x="3924300" y="705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139004</xdr:rowOff>
    </xdr:from>
    <xdr:to>
      <xdr:col>19</xdr:col>
      <xdr:colOff>38100</xdr:colOff>
      <xdr:row>37</xdr:row>
      <xdr:rowOff>240604</xdr:rowOff>
    </xdr:to>
    <xdr:sp macro="" textlink="">
      <xdr:nvSpPr>
        <xdr:cNvPr id="137" name="楕円 136"/>
        <xdr:cNvSpPr/>
      </xdr:nvSpPr>
      <xdr:spPr bwMode="auto">
        <a:xfrm>
          <a:off x="3556000" y="726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79331</xdr:rowOff>
    </xdr:from>
    <xdr:ext cx="762000" cy="259045"/>
    <xdr:sp macro="" textlink="">
      <xdr:nvSpPr>
        <xdr:cNvPr id="138" name="テキスト ボックス 137"/>
        <xdr:cNvSpPr txBox="1"/>
      </xdr:nvSpPr>
      <xdr:spPr>
        <a:xfrm>
          <a:off x="3225800" y="70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179039</xdr:rowOff>
    </xdr:from>
    <xdr:to>
      <xdr:col>15</xdr:col>
      <xdr:colOff>101600</xdr:colOff>
      <xdr:row>37</xdr:row>
      <xdr:rowOff>280639</xdr:rowOff>
    </xdr:to>
    <xdr:sp macro="" textlink="">
      <xdr:nvSpPr>
        <xdr:cNvPr id="139" name="楕円 138"/>
        <xdr:cNvSpPr/>
      </xdr:nvSpPr>
      <xdr:spPr bwMode="auto">
        <a:xfrm>
          <a:off x="2857500" y="730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119366</xdr:rowOff>
    </xdr:from>
    <xdr:ext cx="762000" cy="259045"/>
    <xdr:sp macro="" textlink="">
      <xdr:nvSpPr>
        <xdr:cNvPr id="140" name="テキスト ボックス 139"/>
        <xdr:cNvSpPr txBox="1"/>
      </xdr:nvSpPr>
      <xdr:spPr>
        <a:xfrm>
          <a:off x="2527300" y="707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13,344
13,275
266.34
9,672,133
9,546,154
112,383
5,115,890
15,368,887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147603</xdr:rowOff>
    </xdr:from>
    <xdr:to>
      <xdr:col>24</xdr:col>
      <xdr:colOff>63500</xdr:colOff>
      <xdr:row>33</xdr:row>
      <xdr:rowOff>69117</xdr:rowOff>
    </xdr:to>
    <xdr:cxnSp macro="">
      <xdr:nvCxnSpPr>
        <xdr:cNvPr id="63" name="直線コネクタ 62"/>
        <xdr:cNvCxnSpPr/>
      </xdr:nvCxnSpPr>
      <xdr:spPr>
        <a:xfrm>
          <a:off x="3797300" y="5634003"/>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146231</xdr:rowOff>
    </xdr:from>
    <xdr:to>
      <xdr:col>19</xdr:col>
      <xdr:colOff>177800</xdr:colOff>
      <xdr:row>32</xdr:row>
      <xdr:rowOff>147603</xdr:rowOff>
    </xdr:to>
    <xdr:cxnSp macro="">
      <xdr:nvCxnSpPr>
        <xdr:cNvPr id="66" name="直線コネクタ 65"/>
        <xdr:cNvCxnSpPr/>
      </xdr:nvCxnSpPr>
      <xdr:spPr>
        <a:xfrm>
          <a:off x="2908300" y="563263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146231</xdr:rowOff>
    </xdr:from>
    <xdr:to>
      <xdr:col>15</xdr:col>
      <xdr:colOff>50800</xdr:colOff>
      <xdr:row>32</xdr:row>
      <xdr:rowOff>167458</xdr:rowOff>
    </xdr:to>
    <xdr:cxnSp macro="">
      <xdr:nvCxnSpPr>
        <xdr:cNvPr id="69" name="直線コネクタ 68"/>
        <xdr:cNvCxnSpPr/>
      </xdr:nvCxnSpPr>
      <xdr:spPr>
        <a:xfrm flipV="1">
          <a:off x="2019300" y="56326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167458</xdr:rowOff>
    </xdr:from>
    <xdr:to>
      <xdr:col>10</xdr:col>
      <xdr:colOff>114300</xdr:colOff>
      <xdr:row>33</xdr:row>
      <xdr:rowOff>57295</xdr:rowOff>
    </xdr:to>
    <xdr:cxnSp macro="">
      <xdr:nvCxnSpPr>
        <xdr:cNvPr id="72" name="直線コネクタ 71"/>
        <xdr:cNvCxnSpPr/>
      </xdr:nvCxnSpPr>
      <xdr:spPr>
        <a:xfrm flipV="1">
          <a:off x="1130300" y="5653858"/>
          <a:ext cx="889000" cy="6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18317</xdr:rowOff>
    </xdr:from>
    <xdr:to>
      <xdr:col>24</xdr:col>
      <xdr:colOff>114300</xdr:colOff>
      <xdr:row>33</xdr:row>
      <xdr:rowOff>119917</xdr:rowOff>
    </xdr:to>
    <xdr:sp macro="" textlink="">
      <xdr:nvSpPr>
        <xdr:cNvPr id="82" name="楕円 81"/>
        <xdr:cNvSpPr/>
      </xdr:nvSpPr>
      <xdr:spPr>
        <a:xfrm>
          <a:off x="4584700" y="56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41194</xdr:rowOff>
    </xdr:from>
    <xdr:ext cx="599010" cy="259045"/>
    <xdr:sp macro="" textlink="">
      <xdr:nvSpPr>
        <xdr:cNvPr id="83" name="人件費該当値テキスト"/>
        <xdr:cNvSpPr txBox="1"/>
      </xdr:nvSpPr>
      <xdr:spPr>
        <a:xfrm>
          <a:off x="4686300" y="552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96803</xdr:rowOff>
    </xdr:from>
    <xdr:to>
      <xdr:col>20</xdr:col>
      <xdr:colOff>38100</xdr:colOff>
      <xdr:row>33</xdr:row>
      <xdr:rowOff>26953</xdr:rowOff>
    </xdr:to>
    <xdr:sp macro="" textlink="">
      <xdr:nvSpPr>
        <xdr:cNvPr id="84" name="楕円 83"/>
        <xdr:cNvSpPr/>
      </xdr:nvSpPr>
      <xdr:spPr>
        <a:xfrm>
          <a:off x="3746500" y="5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43480</xdr:rowOff>
    </xdr:from>
    <xdr:ext cx="599010" cy="259045"/>
    <xdr:sp macro="" textlink="">
      <xdr:nvSpPr>
        <xdr:cNvPr id="85" name="テキスト ボックス 84"/>
        <xdr:cNvSpPr txBox="1"/>
      </xdr:nvSpPr>
      <xdr:spPr>
        <a:xfrm>
          <a:off x="3497795" y="535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95431</xdr:rowOff>
    </xdr:from>
    <xdr:to>
      <xdr:col>15</xdr:col>
      <xdr:colOff>101600</xdr:colOff>
      <xdr:row>33</xdr:row>
      <xdr:rowOff>25581</xdr:rowOff>
    </xdr:to>
    <xdr:sp macro="" textlink="">
      <xdr:nvSpPr>
        <xdr:cNvPr id="86" name="楕円 85"/>
        <xdr:cNvSpPr/>
      </xdr:nvSpPr>
      <xdr:spPr>
        <a:xfrm>
          <a:off x="2857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42108</xdr:rowOff>
    </xdr:from>
    <xdr:ext cx="599010" cy="259045"/>
    <xdr:sp macro="" textlink="">
      <xdr:nvSpPr>
        <xdr:cNvPr id="87" name="テキスト ボックス 86"/>
        <xdr:cNvSpPr txBox="1"/>
      </xdr:nvSpPr>
      <xdr:spPr>
        <a:xfrm>
          <a:off x="2608795" y="535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116658</xdr:rowOff>
    </xdr:from>
    <xdr:to>
      <xdr:col>10</xdr:col>
      <xdr:colOff>165100</xdr:colOff>
      <xdr:row>33</xdr:row>
      <xdr:rowOff>46808</xdr:rowOff>
    </xdr:to>
    <xdr:sp macro="" textlink="">
      <xdr:nvSpPr>
        <xdr:cNvPr id="88" name="楕円 87"/>
        <xdr:cNvSpPr/>
      </xdr:nvSpPr>
      <xdr:spPr>
        <a:xfrm>
          <a:off x="19685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63335</xdr:rowOff>
    </xdr:from>
    <xdr:ext cx="599010" cy="259045"/>
    <xdr:sp macro="" textlink="">
      <xdr:nvSpPr>
        <xdr:cNvPr id="89" name="テキスト ボックス 88"/>
        <xdr:cNvSpPr txBox="1"/>
      </xdr:nvSpPr>
      <xdr:spPr>
        <a:xfrm>
          <a:off x="1719795" y="537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6495</xdr:rowOff>
    </xdr:from>
    <xdr:to>
      <xdr:col>6</xdr:col>
      <xdr:colOff>38100</xdr:colOff>
      <xdr:row>33</xdr:row>
      <xdr:rowOff>108095</xdr:rowOff>
    </xdr:to>
    <xdr:sp macro="" textlink="">
      <xdr:nvSpPr>
        <xdr:cNvPr id="90" name="楕円 89"/>
        <xdr:cNvSpPr/>
      </xdr:nvSpPr>
      <xdr:spPr>
        <a:xfrm>
          <a:off x="1079500" y="56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124622</xdr:rowOff>
    </xdr:from>
    <xdr:ext cx="599010" cy="259045"/>
    <xdr:sp macro="" textlink="">
      <xdr:nvSpPr>
        <xdr:cNvPr id="91" name="テキスト ボックス 90"/>
        <xdr:cNvSpPr txBox="1"/>
      </xdr:nvSpPr>
      <xdr:spPr>
        <a:xfrm>
          <a:off x="830795" y="543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7629</xdr:rowOff>
    </xdr:from>
    <xdr:to>
      <xdr:col>24</xdr:col>
      <xdr:colOff>63500</xdr:colOff>
      <xdr:row>56</xdr:row>
      <xdr:rowOff>40835</xdr:rowOff>
    </xdr:to>
    <xdr:cxnSp macro="">
      <xdr:nvCxnSpPr>
        <xdr:cNvPr id="118" name="直線コネクタ 117"/>
        <xdr:cNvCxnSpPr/>
      </xdr:nvCxnSpPr>
      <xdr:spPr>
        <a:xfrm flipV="1">
          <a:off x="3797300" y="9608829"/>
          <a:ext cx="838200" cy="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40835</xdr:rowOff>
    </xdr:from>
    <xdr:to>
      <xdr:col>19</xdr:col>
      <xdr:colOff>177800</xdr:colOff>
      <xdr:row>56</xdr:row>
      <xdr:rowOff>83935</xdr:rowOff>
    </xdr:to>
    <xdr:cxnSp macro="">
      <xdr:nvCxnSpPr>
        <xdr:cNvPr id="121" name="直線コネクタ 120"/>
        <xdr:cNvCxnSpPr/>
      </xdr:nvCxnSpPr>
      <xdr:spPr>
        <a:xfrm flipV="1">
          <a:off x="2908300" y="9642035"/>
          <a:ext cx="889000" cy="4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83935</xdr:rowOff>
    </xdr:from>
    <xdr:to>
      <xdr:col>15</xdr:col>
      <xdr:colOff>50800</xdr:colOff>
      <xdr:row>56</xdr:row>
      <xdr:rowOff>89381</xdr:rowOff>
    </xdr:to>
    <xdr:cxnSp macro="">
      <xdr:nvCxnSpPr>
        <xdr:cNvPr id="124" name="直線コネクタ 123"/>
        <xdr:cNvCxnSpPr/>
      </xdr:nvCxnSpPr>
      <xdr:spPr>
        <a:xfrm flipV="1">
          <a:off x="2019300" y="9685135"/>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89381</xdr:rowOff>
    </xdr:from>
    <xdr:to>
      <xdr:col>10</xdr:col>
      <xdr:colOff>114300</xdr:colOff>
      <xdr:row>56</xdr:row>
      <xdr:rowOff>90953</xdr:rowOff>
    </xdr:to>
    <xdr:cxnSp macro="">
      <xdr:nvCxnSpPr>
        <xdr:cNvPr id="127" name="直線コネクタ 126"/>
        <xdr:cNvCxnSpPr/>
      </xdr:nvCxnSpPr>
      <xdr:spPr>
        <a:xfrm flipV="1">
          <a:off x="1130300" y="9690581"/>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128279</xdr:rowOff>
    </xdr:from>
    <xdr:to>
      <xdr:col>24</xdr:col>
      <xdr:colOff>114300</xdr:colOff>
      <xdr:row>56</xdr:row>
      <xdr:rowOff>58429</xdr:rowOff>
    </xdr:to>
    <xdr:sp macro="" textlink="">
      <xdr:nvSpPr>
        <xdr:cNvPr id="137" name="楕円 136"/>
        <xdr:cNvSpPr/>
      </xdr:nvSpPr>
      <xdr:spPr>
        <a:xfrm>
          <a:off x="4584700" y="95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151156</xdr:rowOff>
    </xdr:from>
    <xdr:ext cx="599010" cy="259045"/>
    <xdr:sp macro="" textlink="">
      <xdr:nvSpPr>
        <xdr:cNvPr id="138" name="物件費該当値テキスト"/>
        <xdr:cNvSpPr txBox="1"/>
      </xdr:nvSpPr>
      <xdr:spPr>
        <a:xfrm>
          <a:off x="4686300" y="940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161485</xdr:rowOff>
    </xdr:from>
    <xdr:to>
      <xdr:col>20</xdr:col>
      <xdr:colOff>38100</xdr:colOff>
      <xdr:row>56</xdr:row>
      <xdr:rowOff>91635</xdr:rowOff>
    </xdr:to>
    <xdr:sp macro="" textlink="">
      <xdr:nvSpPr>
        <xdr:cNvPr id="139" name="楕円 138"/>
        <xdr:cNvSpPr/>
      </xdr:nvSpPr>
      <xdr:spPr>
        <a:xfrm>
          <a:off x="3746500" y="95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108162</xdr:rowOff>
    </xdr:from>
    <xdr:ext cx="534377" cy="259045"/>
    <xdr:sp macro="" textlink="">
      <xdr:nvSpPr>
        <xdr:cNvPr id="140" name="テキスト ボックス 139"/>
        <xdr:cNvSpPr txBox="1"/>
      </xdr:nvSpPr>
      <xdr:spPr>
        <a:xfrm>
          <a:off x="3530111" y="936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33135</xdr:rowOff>
    </xdr:from>
    <xdr:to>
      <xdr:col>15</xdr:col>
      <xdr:colOff>101600</xdr:colOff>
      <xdr:row>56</xdr:row>
      <xdr:rowOff>134735</xdr:rowOff>
    </xdr:to>
    <xdr:sp macro="" textlink="">
      <xdr:nvSpPr>
        <xdr:cNvPr id="141" name="楕円 140"/>
        <xdr:cNvSpPr/>
      </xdr:nvSpPr>
      <xdr:spPr>
        <a:xfrm>
          <a:off x="2857500" y="96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151262</xdr:rowOff>
    </xdr:from>
    <xdr:ext cx="534377" cy="259045"/>
    <xdr:sp macro="" textlink="">
      <xdr:nvSpPr>
        <xdr:cNvPr id="142" name="テキスト ボックス 141"/>
        <xdr:cNvSpPr txBox="1"/>
      </xdr:nvSpPr>
      <xdr:spPr>
        <a:xfrm>
          <a:off x="2641111" y="94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38581</xdr:rowOff>
    </xdr:from>
    <xdr:to>
      <xdr:col>10</xdr:col>
      <xdr:colOff>165100</xdr:colOff>
      <xdr:row>56</xdr:row>
      <xdr:rowOff>140181</xdr:rowOff>
    </xdr:to>
    <xdr:sp macro="" textlink="">
      <xdr:nvSpPr>
        <xdr:cNvPr id="143" name="楕円 142"/>
        <xdr:cNvSpPr/>
      </xdr:nvSpPr>
      <xdr:spPr>
        <a:xfrm>
          <a:off x="1968500" y="96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156708</xdr:rowOff>
    </xdr:from>
    <xdr:ext cx="534377" cy="259045"/>
    <xdr:sp macro="" textlink="">
      <xdr:nvSpPr>
        <xdr:cNvPr id="144" name="テキスト ボックス 143"/>
        <xdr:cNvSpPr txBox="1"/>
      </xdr:nvSpPr>
      <xdr:spPr>
        <a:xfrm>
          <a:off x="1752111" y="94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40153</xdr:rowOff>
    </xdr:from>
    <xdr:to>
      <xdr:col>6</xdr:col>
      <xdr:colOff>38100</xdr:colOff>
      <xdr:row>56</xdr:row>
      <xdr:rowOff>141753</xdr:rowOff>
    </xdr:to>
    <xdr:sp macro="" textlink="">
      <xdr:nvSpPr>
        <xdr:cNvPr id="145" name="楕円 144"/>
        <xdr:cNvSpPr/>
      </xdr:nvSpPr>
      <xdr:spPr>
        <a:xfrm>
          <a:off x="1079500" y="964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158280</xdr:rowOff>
    </xdr:from>
    <xdr:ext cx="534377" cy="259045"/>
    <xdr:sp macro="" textlink="">
      <xdr:nvSpPr>
        <xdr:cNvPr id="146" name="テキスト ボックス 145"/>
        <xdr:cNvSpPr txBox="1"/>
      </xdr:nvSpPr>
      <xdr:spPr>
        <a:xfrm>
          <a:off x="863111" y="94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156594</xdr:rowOff>
    </xdr:from>
    <xdr:to>
      <xdr:col>24</xdr:col>
      <xdr:colOff>63500</xdr:colOff>
      <xdr:row>78</xdr:row>
      <xdr:rowOff>10266</xdr:rowOff>
    </xdr:to>
    <xdr:cxnSp macro="">
      <xdr:nvCxnSpPr>
        <xdr:cNvPr id="173" name="直線コネクタ 172"/>
        <xdr:cNvCxnSpPr/>
      </xdr:nvCxnSpPr>
      <xdr:spPr>
        <a:xfrm>
          <a:off x="3797300" y="13358244"/>
          <a:ext cx="838200" cy="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156594</xdr:rowOff>
    </xdr:from>
    <xdr:to>
      <xdr:col>19</xdr:col>
      <xdr:colOff>177800</xdr:colOff>
      <xdr:row>78</xdr:row>
      <xdr:rowOff>29012</xdr:rowOff>
    </xdr:to>
    <xdr:cxnSp macro="">
      <xdr:nvCxnSpPr>
        <xdr:cNvPr id="176" name="直線コネクタ 175"/>
        <xdr:cNvCxnSpPr/>
      </xdr:nvCxnSpPr>
      <xdr:spPr>
        <a:xfrm flipV="1">
          <a:off x="2908300" y="13358244"/>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21513</xdr:rowOff>
    </xdr:from>
    <xdr:to>
      <xdr:col>15</xdr:col>
      <xdr:colOff>50800</xdr:colOff>
      <xdr:row>78</xdr:row>
      <xdr:rowOff>29012</xdr:rowOff>
    </xdr:to>
    <xdr:cxnSp macro="">
      <xdr:nvCxnSpPr>
        <xdr:cNvPr id="179" name="直線コネクタ 178"/>
        <xdr:cNvCxnSpPr/>
      </xdr:nvCxnSpPr>
      <xdr:spPr>
        <a:xfrm>
          <a:off x="2019300" y="13394613"/>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21513</xdr:rowOff>
    </xdr:from>
    <xdr:to>
      <xdr:col>10</xdr:col>
      <xdr:colOff>114300</xdr:colOff>
      <xdr:row>78</xdr:row>
      <xdr:rowOff>37424</xdr:rowOff>
    </xdr:to>
    <xdr:cxnSp macro="">
      <xdr:nvCxnSpPr>
        <xdr:cNvPr id="182" name="直線コネクタ 181"/>
        <xdr:cNvCxnSpPr/>
      </xdr:nvCxnSpPr>
      <xdr:spPr>
        <a:xfrm flipV="1">
          <a:off x="1130300" y="13394613"/>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130916</xdr:rowOff>
    </xdr:from>
    <xdr:to>
      <xdr:col>24</xdr:col>
      <xdr:colOff>114300</xdr:colOff>
      <xdr:row>78</xdr:row>
      <xdr:rowOff>61066</xdr:rowOff>
    </xdr:to>
    <xdr:sp macro="" textlink="">
      <xdr:nvSpPr>
        <xdr:cNvPr id="192" name="楕円 191"/>
        <xdr:cNvSpPr/>
      </xdr:nvSpPr>
      <xdr:spPr>
        <a:xfrm>
          <a:off x="4584700" y="13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109343</xdr:rowOff>
    </xdr:from>
    <xdr:ext cx="469744" cy="259045"/>
    <xdr:sp macro="" textlink="">
      <xdr:nvSpPr>
        <xdr:cNvPr id="193" name="維持補修費該当値テキスト"/>
        <xdr:cNvSpPr txBox="1"/>
      </xdr:nvSpPr>
      <xdr:spPr>
        <a:xfrm>
          <a:off x="4686300" y="133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105794</xdr:rowOff>
    </xdr:from>
    <xdr:to>
      <xdr:col>20</xdr:col>
      <xdr:colOff>38100</xdr:colOff>
      <xdr:row>78</xdr:row>
      <xdr:rowOff>35944</xdr:rowOff>
    </xdr:to>
    <xdr:sp macro="" textlink="">
      <xdr:nvSpPr>
        <xdr:cNvPr id="194" name="楕円 193"/>
        <xdr:cNvSpPr/>
      </xdr:nvSpPr>
      <xdr:spPr>
        <a:xfrm>
          <a:off x="3746500" y="133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27071</xdr:rowOff>
    </xdr:from>
    <xdr:ext cx="469744" cy="259045"/>
    <xdr:sp macro="" textlink="">
      <xdr:nvSpPr>
        <xdr:cNvPr id="195" name="テキスト ボックス 194"/>
        <xdr:cNvSpPr txBox="1"/>
      </xdr:nvSpPr>
      <xdr:spPr>
        <a:xfrm>
          <a:off x="3562428" y="1340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149662</xdr:rowOff>
    </xdr:from>
    <xdr:to>
      <xdr:col>15</xdr:col>
      <xdr:colOff>101600</xdr:colOff>
      <xdr:row>78</xdr:row>
      <xdr:rowOff>79812</xdr:rowOff>
    </xdr:to>
    <xdr:sp macro="" textlink="">
      <xdr:nvSpPr>
        <xdr:cNvPr id="196" name="楕円 195"/>
        <xdr:cNvSpPr/>
      </xdr:nvSpPr>
      <xdr:spPr>
        <a:xfrm>
          <a:off x="28575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70939</xdr:rowOff>
    </xdr:from>
    <xdr:ext cx="469744" cy="259045"/>
    <xdr:sp macro="" textlink="">
      <xdr:nvSpPr>
        <xdr:cNvPr id="197" name="テキスト ボックス 196"/>
        <xdr:cNvSpPr txBox="1"/>
      </xdr:nvSpPr>
      <xdr:spPr>
        <a:xfrm>
          <a:off x="2673428" y="134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142163</xdr:rowOff>
    </xdr:from>
    <xdr:to>
      <xdr:col>10</xdr:col>
      <xdr:colOff>165100</xdr:colOff>
      <xdr:row>78</xdr:row>
      <xdr:rowOff>72313</xdr:rowOff>
    </xdr:to>
    <xdr:sp macro="" textlink="">
      <xdr:nvSpPr>
        <xdr:cNvPr id="198" name="楕円 197"/>
        <xdr:cNvSpPr/>
      </xdr:nvSpPr>
      <xdr:spPr>
        <a:xfrm>
          <a:off x="1968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63440</xdr:rowOff>
    </xdr:from>
    <xdr:ext cx="469744" cy="259045"/>
    <xdr:sp macro="" textlink="">
      <xdr:nvSpPr>
        <xdr:cNvPr id="199" name="テキスト ボックス 198"/>
        <xdr:cNvSpPr txBox="1"/>
      </xdr:nvSpPr>
      <xdr:spPr>
        <a:xfrm>
          <a:off x="1784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158074</xdr:rowOff>
    </xdr:from>
    <xdr:to>
      <xdr:col>6</xdr:col>
      <xdr:colOff>38100</xdr:colOff>
      <xdr:row>78</xdr:row>
      <xdr:rowOff>88224</xdr:rowOff>
    </xdr:to>
    <xdr:sp macro="" textlink="">
      <xdr:nvSpPr>
        <xdr:cNvPr id="200" name="楕円 199"/>
        <xdr:cNvSpPr/>
      </xdr:nvSpPr>
      <xdr:spPr>
        <a:xfrm>
          <a:off x="1079500" y="133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79351</xdr:rowOff>
    </xdr:from>
    <xdr:ext cx="469744" cy="259045"/>
    <xdr:sp macro="" textlink="">
      <xdr:nvSpPr>
        <xdr:cNvPr id="201" name="テキスト ボックス 200"/>
        <xdr:cNvSpPr txBox="1"/>
      </xdr:nvSpPr>
      <xdr:spPr>
        <a:xfrm>
          <a:off x="895428" y="134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132398</xdr:rowOff>
    </xdr:from>
    <xdr:to>
      <xdr:col>24</xdr:col>
      <xdr:colOff>63500</xdr:colOff>
      <xdr:row>97</xdr:row>
      <xdr:rowOff>3023</xdr:rowOff>
    </xdr:to>
    <xdr:cxnSp macro="">
      <xdr:nvCxnSpPr>
        <xdr:cNvPr id="231" name="直線コネクタ 230"/>
        <xdr:cNvCxnSpPr/>
      </xdr:nvCxnSpPr>
      <xdr:spPr>
        <a:xfrm flipV="1">
          <a:off x="3797300" y="16591598"/>
          <a:ext cx="8382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146507</xdr:rowOff>
    </xdr:from>
    <xdr:to>
      <xdr:col>19</xdr:col>
      <xdr:colOff>177800</xdr:colOff>
      <xdr:row>97</xdr:row>
      <xdr:rowOff>3023</xdr:rowOff>
    </xdr:to>
    <xdr:cxnSp macro="">
      <xdr:nvCxnSpPr>
        <xdr:cNvPr id="234" name="直線コネクタ 233"/>
        <xdr:cNvCxnSpPr/>
      </xdr:nvCxnSpPr>
      <xdr:spPr>
        <a:xfrm>
          <a:off x="2908300" y="16605707"/>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105817</xdr:rowOff>
    </xdr:from>
    <xdr:to>
      <xdr:col>15</xdr:col>
      <xdr:colOff>50800</xdr:colOff>
      <xdr:row>96</xdr:row>
      <xdr:rowOff>146507</xdr:rowOff>
    </xdr:to>
    <xdr:cxnSp macro="">
      <xdr:nvCxnSpPr>
        <xdr:cNvPr id="237" name="直線コネクタ 236"/>
        <xdr:cNvCxnSpPr/>
      </xdr:nvCxnSpPr>
      <xdr:spPr>
        <a:xfrm>
          <a:off x="2019300" y="1656501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105817</xdr:rowOff>
    </xdr:from>
    <xdr:to>
      <xdr:col>10</xdr:col>
      <xdr:colOff>114300</xdr:colOff>
      <xdr:row>97</xdr:row>
      <xdr:rowOff>38049</xdr:rowOff>
    </xdr:to>
    <xdr:cxnSp macro="">
      <xdr:nvCxnSpPr>
        <xdr:cNvPr id="240" name="直線コネクタ 239"/>
        <xdr:cNvCxnSpPr/>
      </xdr:nvCxnSpPr>
      <xdr:spPr>
        <a:xfrm flipV="1">
          <a:off x="1130300" y="16565017"/>
          <a:ext cx="889000" cy="1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81598</xdr:rowOff>
    </xdr:from>
    <xdr:to>
      <xdr:col>24</xdr:col>
      <xdr:colOff>114300</xdr:colOff>
      <xdr:row>97</xdr:row>
      <xdr:rowOff>11748</xdr:rowOff>
    </xdr:to>
    <xdr:sp macro="" textlink="">
      <xdr:nvSpPr>
        <xdr:cNvPr id="250" name="楕円 249"/>
        <xdr:cNvSpPr/>
      </xdr:nvSpPr>
      <xdr:spPr>
        <a:xfrm>
          <a:off x="4584700" y="165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60025</xdr:rowOff>
    </xdr:from>
    <xdr:ext cx="534377" cy="259045"/>
    <xdr:sp macro="" textlink="">
      <xdr:nvSpPr>
        <xdr:cNvPr id="251" name="扶助費該当値テキスト"/>
        <xdr:cNvSpPr txBox="1"/>
      </xdr:nvSpPr>
      <xdr:spPr>
        <a:xfrm>
          <a:off x="4686300" y="1651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123673</xdr:rowOff>
    </xdr:from>
    <xdr:to>
      <xdr:col>20</xdr:col>
      <xdr:colOff>38100</xdr:colOff>
      <xdr:row>97</xdr:row>
      <xdr:rowOff>53823</xdr:rowOff>
    </xdr:to>
    <xdr:sp macro="" textlink="">
      <xdr:nvSpPr>
        <xdr:cNvPr id="252" name="楕円 251"/>
        <xdr:cNvSpPr/>
      </xdr:nvSpPr>
      <xdr:spPr>
        <a:xfrm>
          <a:off x="3746500" y="16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44950</xdr:rowOff>
    </xdr:from>
    <xdr:ext cx="534377" cy="259045"/>
    <xdr:sp macro="" textlink="">
      <xdr:nvSpPr>
        <xdr:cNvPr id="253" name="テキスト ボックス 252"/>
        <xdr:cNvSpPr txBox="1"/>
      </xdr:nvSpPr>
      <xdr:spPr>
        <a:xfrm>
          <a:off x="3530111" y="1667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95707</xdr:rowOff>
    </xdr:from>
    <xdr:to>
      <xdr:col>15</xdr:col>
      <xdr:colOff>101600</xdr:colOff>
      <xdr:row>97</xdr:row>
      <xdr:rowOff>25857</xdr:rowOff>
    </xdr:to>
    <xdr:sp macro="" textlink="">
      <xdr:nvSpPr>
        <xdr:cNvPr id="254" name="楕円 253"/>
        <xdr:cNvSpPr/>
      </xdr:nvSpPr>
      <xdr:spPr>
        <a:xfrm>
          <a:off x="2857500" y="165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16984</xdr:rowOff>
    </xdr:from>
    <xdr:ext cx="534377" cy="259045"/>
    <xdr:sp macro="" textlink="">
      <xdr:nvSpPr>
        <xdr:cNvPr id="255" name="テキスト ボックス 254"/>
        <xdr:cNvSpPr txBox="1"/>
      </xdr:nvSpPr>
      <xdr:spPr>
        <a:xfrm>
          <a:off x="2641111" y="166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55017</xdr:rowOff>
    </xdr:from>
    <xdr:to>
      <xdr:col>10</xdr:col>
      <xdr:colOff>165100</xdr:colOff>
      <xdr:row>96</xdr:row>
      <xdr:rowOff>156617</xdr:rowOff>
    </xdr:to>
    <xdr:sp macro="" textlink="">
      <xdr:nvSpPr>
        <xdr:cNvPr id="256" name="楕円 255"/>
        <xdr:cNvSpPr/>
      </xdr:nvSpPr>
      <xdr:spPr>
        <a:xfrm>
          <a:off x="1968500" y="165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147744</xdr:rowOff>
    </xdr:from>
    <xdr:ext cx="534377" cy="259045"/>
    <xdr:sp macro="" textlink="">
      <xdr:nvSpPr>
        <xdr:cNvPr id="257" name="テキスト ボックス 256"/>
        <xdr:cNvSpPr txBox="1"/>
      </xdr:nvSpPr>
      <xdr:spPr>
        <a:xfrm>
          <a:off x="1752111" y="166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158699</xdr:rowOff>
    </xdr:from>
    <xdr:to>
      <xdr:col>6</xdr:col>
      <xdr:colOff>38100</xdr:colOff>
      <xdr:row>97</xdr:row>
      <xdr:rowOff>88849</xdr:rowOff>
    </xdr:to>
    <xdr:sp macro="" textlink="">
      <xdr:nvSpPr>
        <xdr:cNvPr id="258" name="楕円 257"/>
        <xdr:cNvSpPr/>
      </xdr:nvSpPr>
      <xdr:spPr>
        <a:xfrm>
          <a:off x="10795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79976</xdr:rowOff>
    </xdr:from>
    <xdr:ext cx="534377" cy="259045"/>
    <xdr:sp macro="" textlink="">
      <xdr:nvSpPr>
        <xdr:cNvPr id="259" name="テキスト ボックス 258"/>
        <xdr:cNvSpPr txBox="1"/>
      </xdr:nvSpPr>
      <xdr:spPr>
        <a:xfrm>
          <a:off x="863111" y="16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66325</xdr:rowOff>
    </xdr:from>
    <xdr:to>
      <xdr:col>55</xdr:col>
      <xdr:colOff>0</xdr:colOff>
      <xdr:row>36</xdr:row>
      <xdr:rowOff>99609</xdr:rowOff>
    </xdr:to>
    <xdr:cxnSp macro="">
      <xdr:nvCxnSpPr>
        <xdr:cNvPr id="284" name="直線コネクタ 283"/>
        <xdr:cNvCxnSpPr/>
      </xdr:nvCxnSpPr>
      <xdr:spPr>
        <a:xfrm flipV="1">
          <a:off x="9639300" y="6238525"/>
          <a:ext cx="8382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99609</xdr:rowOff>
    </xdr:from>
    <xdr:to>
      <xdr:col>50</xdr:col>
      <xdr:colOff>114300</xdr:colOff>
      <xdr:row>36</xdr:row>
      <xdr:rowOff>100055</xdr:rowOff>
    </xdr:to>
    <xdr:cxnSp macro="">
      <xdr:nvCxnSpPr>
        <xdr:cNvPr id="287" name="直線コネクタ 286"/>
        <xdr:cNvCxnSpPr/>
      </xdr:nvCxnSpPr>
      <xdr:spPr>
        <a:xfrm flipV="1">
          <a:off x="8750300" y="6271809"/>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100055</xdr:rowOff>
    </xdr:from>
    <xdr:to>
      <xdr:col>45</xdr:col>
      <xdr:colOff>177800</xdr:colOff>
      <xdr:row>36</xdr:row>
      <xdr:rowOff>102221</xdr:rowOff>
    </xdr:to>
    <xdr:cxnSp macro="">
      <xdr:nvCxnSpPr>
        <xdr:cNvPr id="290" name="直線コネクタ 289"/>
        <xdr:cNvCxnSpPr/>
      </xdr:nvCxnSpPr>
      <xdr:spPr>
        <a:xfrm flipV="1">
          <a:off x="7861300" y="6272255"/>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97889</xdr:rowOff>
    </xdr:from>
    <xdr:to>
      <xdr:col>41</xdr:col>
      <xdr:colOff>50800</xdr:colOff>
      <xdr:row>36</xdr:row>
      <xdr:rowOff>102221</xdr:rowOff>
    </xdr:to>
    <xdr:cxnSp macro="">
      <xdr:nvCxnSpPr>
        <xdr:cNvPr id="293" name="直線コネクタ 292"/>
        <xdr:cNvCxnSpPr/>
      </xdr:nvCxnSpPr>
      <xdr:spPr>
        <a:xfrm>
          <a:off x="6972300" y="6270089"/>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15525</xdr:rowOff>
    </xdr:from>
    <xdr:to>
      <xdr:col>55</xdr:col>
      <xdr:colOff>50800</xdr:colOff>
      <xdr:row>36</xdr:row>
      <xdr:rowOff>117125</xdr:rowOff>
    </xdr:to>
    <xdr:sp macro="" textlink="">
      <xdr:nvSpPr>
        <xdr:cNvPr id="303" name="楕円 302"/>
        <xdr:cNvSpPr/>
      </xdr:nvSpPr>
      <xdr:spPr>
        <a:xfrm>
          <a:off x="10426700" y="61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165402</xdr:rowOff>
    </xdr:from>
    <xdr:ext cx="534377" cy="259045"/>
    <xdr:sp macro="" textlink="">
      <xdr:nvSpPr>
        <xdr:cNvPr id="304" name="補助費等該当値テキスト"/>
        <xdr:cNvSpPr txBox="1"/>
      </xdr:nvSpPr>
      <xdr:spPr>
        <a:xfrm>
          <a:off x="10528300" y="61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48809</xdr:rowOff>
    </xdr:from>
    <xdr:to>
      <xdr:col>50</xdr:col>
      <xdr:colOff>165100</xdr:colOff>
      <xdr:row>36</xdr:row>
      <xdr:rowOff>150409</xdr:rowOff>
    </xdr:to>
    <xdr:sp macro="" textlink="">
      <xdr:nvSpPr>
        <xdr:cNvPr id="305" name="楕円 304"/>
        <xdr:cNvSpPr/>
      </xdr:nvSpPr>
      <xdr:spPr>
        <a:xfrm>
          <a:off x="9588500" y="62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141536</xdr:rowOff>
    </xdr:from>
    <xdr:ext cx="534377" cy="259045"/>
    <xdr:sp macro="" textlink="">
      <xdr:nvSpPr>
        <xdr:cNvPr id="306" name="テキスト ボックス 305"/>
        <xdr:cNvSpPr txBox="1"/>
      </xdr:nvSpPr>
      <xdr:spPr>
        <a:xfrm>
          <a:off x="9372111" y="63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49255</xdr:rowOff>
    </xdr:from>
    <xdr:to>
      <xdr:col>46</xdr:col>
      <xdr:colOff>38100</xdr:colOff>
      <xdr:row>36</xdr:row>
      <xdr:rowOff>150855</xdr:rowOff>
    </xdr:to>
    <xdr:sp macro="" textlink="">
      <xdr:nvSpPr>
        <xdr:cNvPr id="307" name="楕円 306"/>
        <xdr:cNvSpPr/>
      </xdr:nvSpPr>
      <xdr:spPr>
        <a:xfrm>
          <a:off x="8699500" y="62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141982</xdr:rowOff>
    </xdr:from>
    <xdr:ext cx="534377" cy="259045"/>
    <xdr:sp macro="" textlink="">
      <xdr:nvSpPr>
        <xdr:cNvPr id="308" name="テキスト ボックス 307"/>
        <xdr:cNvSpPr txBox="1"/>
      </xdr:nvSpPr>
      <xdr:spPr>
        <a:xfrm>
          <a:off x="8483111" y="63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51421</xdr:rowOff>
    </xdr:from>
    <xdr:to>
      <xdr:col>41</xdr:col>
      <xdr:colOff>101600</xdr:colOff>
      <xdr:row>36</xdr:row>
      <xdr:rowOff>153021</xdr:rowOff>
    </xdr:to>
    <xdr:sp macro="" textlink="">
      <xdr:nvSpPr>
        <xdr:cNvPr id="309" name="楕円 308"/>
        <xdr:cNvSpPr/>
      </xdr:nvSpPr>
      <xdr:spPr>
        <a:xfrm>
          <a:off x="7810500" y="62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144148</xdr:rowOff>
    </xdr:from>
    <xdr:ext cx="534377" cy="259045"/>
    <xdr:sp macro="" textlink="">
      <xdr:nvSpPr>
        <xdr:cNvPr id="310" name="テキスト ボックス 309"/>
        <xdr:cNvSpPr txBox="1"/>
      </xdr:nvSpPr>
      <xdr:spPr>
        <a:xfrm>
          <a:off x="7594111" y="63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47089</xdr:rowOff>
    </xdr:from>
    <xdr:to>
      <xdr:col>36</xdr:col>
      <xdr:colOff>165100</xdr:colOff>
      <xdr:row>36</xdr:row>
      <xdr:rowOff>148689</xdr:rowOff>
    </xdr:to>
    <xdr:sp macro="" textlink="">
      <xdr:nvSpPr>
        <xdr:cNvPr id="311" name="楕円 310"/>
        <xdr:cNvSpPr/>
      </xdr:nvSpPr>
      <xdr:spPr>
        <a:xfrm>
          <a:off x="6921500" y="62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139816</xdr:rowOff>
    </xdr:from>
    <xdr:ext cx="534377" cy="259045"/>
    <xdr:sp macro="" textlink="">
      <xdr:nvSpPr>
        <xdr:cNvPr id="312" name="テキスト ボックス 311"/>
        <xdr:cNvSpPr txBox="1"/>
      </xdr:nvSpPr>
      <xdr:spPr>
        <a:xfrm>
          <a:off x="6705111" y="631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93034</xdr:rowOff>
    </xdr:from>
    <xdr:to>
      <xdr:col>55</xdr:col>
      <xdr:colOff>0</xdr:colOff>
      <xdr:row>56</xdr:row>
      <xdr:rowOff>10761</xdr:rowOff>
    </xdr:to>
    <xdr:cxnSp macro="">
      <xdr:nvCxnSpPr>
        <xdr:cNvPr id="339" name="直線コネクタ 338"/>
        <xdr:cNvCxnSpPr/>
      </xdr:nvCxnSpPr>
      <xdr:spPr>
        <a:xfrm>
          <a:off x="9639300" y="9351334"/>
          <a:ext cx="838200" cy="26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129170</xdr:rowOff>
    </xdr:from>
    <xdr:to>
      <xdr:col>50</xdr:col>
      <xdr:colOff>114300</xdr:colOff>
      <xdr:row>54</xdr:row>
      <xdr:rowOff>93034</xdr:rowOff>
    </xdr:to>
    <xdr:cxnSp macro="">
      <xdr:nvCxnSpPr>
        <xdr:cNvPr id="342" name="直線コネクタ 341"/>
        <xdr:cNvCxnSpPr/>
      </xdr:nvCxnSpPr>
      <xdr:spPr>
        <a:xfrm>
          <a:off x="8750300" y="9216020"/>
          <a:ext cx="889000" cy="13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129170</xdr:rowOff>
    </xdr:from>
    <xdr:to>
      <xdr:col>45</xdr:col>
      <xdr:colOff>177800</xdr:colOff>
      <xdr:row>53</xdr:row>
      <xdr:rowOff>151916</xdr:rowOff>
    </xdr:to>
    <xdr:cxnSp macro="">
      <xdr:nvCxnSpPr>
        <xdr:cNvPr id="345" name="直線コネクタ 344"/>
        <xdr:cNvCxnSpPr/>
      </xdr:nvCxnSpPr>
      <xdr:spPr>
        <a:xfrm flipV="1">
          <a:off x="7861300" y="9216020"/>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151916</xdr:rowOff>
    </xdr:from>
    <xdr:to>
      <xdr:col>41</xdr:col>
      <xdr:colOff>50800</xdr:colOff>
      <xdr:row>55</xdr:row>
      <xdr:rowOff>101496</xdr:rowOff>
    </xdr:to>
    <xdr:cxnSp macro="">
      <xdr:nvCxnSpPr>
        <xdr:cNvPr id="348" name="直線コネクタ 347"/>
        <xdr:cNvCxnSpPr/>
      </xdr:nvCxnSpPr>
      <xdr:spPr>
        <a:xfrm flipV="1">
          <a:off x="6972300" y="9238766"/>
          <a:ext cx="889000" cy="2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131411</xdr:rowOff>
    </xdr:from>
    <xdr:to>
      <xdr:col>55</xdr:col>
      <xdr:colOff>50800</xdr:colOff>
      <xdr:row>56</xdr:row>
      <xdr:rowOff>61561</xdr:rowOff>
    </xdr:to>
    <xdr:sp macro="" textlink="">
      <xdr:nvSpPr>
        <xdr:cNvPr id="358" name="楕円 357"/>
        <xdr:cNvSpPr/>
      </xdr:nvSpPr>
      <xdr:spPr>
        <a:xfrm>
          <a:off x="10426700" y="95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154288</xdr:rowOff>
    </xdr:from>
    <xdr:ext cx="599010" cy="259045"/>
    <xdr:sp macro="" textlink="">
      <xdr:nvSpPr>
        <xdr:cNvPr id="359" name="普通建設事業費該当値テキスト"/>
        <xdr:cNvSpPr txBox="1"/>
      </xdr:nvSpPr>
      <xdr:spPr>
        <a:xfrm>
          <a:off x="10528300" y="94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42234</xdr:rowOff>
    </xdr:from>
    <xdr:to>
      <xdr:col>50</xdr:col>
      <xdr:colOff>165100</xdr:colOff>
      <xdr:row>54</xdr:row>
      <xdr:rowOff>143834</xdr:rowOff>
    </xdr:to>
    <xdr:sp macro="" textlink="">
      <xdr:nvSpPr>
        <xdr:cNvPr id="360" name="楕円 359"/>
        <xdr:cNvSpPr/>
      </xdr:nvSpPr>
      <xdr:spPr>
        <a:xfrm>
          <a:off x="9588500" y="9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160361</xdr:rowOff>
    </xdr:from>
    <xdr:ext cx="599010" cy="259045"/>
    <xdr:sp macro="" textlink="">
      <xdr:nvSpPr>
        <xdr:cNvPr id="361" name="テキスト ボックス 360"/>
        <xdr:cNvSpPr txBox="1"/>
      </xdr:nvSpPr>
      <xdr:spPr>
        <a:xfrm>
          <a:off x="9339795" y="907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78370</xdr:rowOff>
    </xdr:from>
    <xdr:to>
      <xdr:col>46</xdr:col>
      <xdr:colOff>38100</xdr:colOff>
      <xdr:row>54</xdr:row>
      <xdr:rowOff>8520</xdr:rowOff>
    </xdr:to>
    <xdr:sp macro="" textlink="">
      <xdr:nvSpPr>
        <xdr:cNvPr id="362" name="楕円 361"/>
        <xdr:cNvSpPr/>
      </xdr:nvSpPr>
      <xdr:spPr>
        <a:xfrm>
          <a:off x="8699500" y="91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25047</xdr:rowOff>
    </xdr:from>
    <xdr:ext cx="599010" cy="259045"/>
    <xdr:sp macro="" textlink="">
      <xdr:nvSpPr>
        <xdr:cNvPr id="363" name="テキスト ボックス 362"/>
        <xdr:cNvSpPr txBox="1"/>
      </xdr:nvSpPr>
      <xdr:spPr>
        <a:xfrm>
          <a:off x="8450795" y="89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101116</xdr:rowOff>
    </xdr:from>
    <xdr:to>
      <xdr:col>41</xdr:col>
      <xdr:colOff>101600</xdr:colOff>
      <xdr:row>54</xdr:row>
      <xdr:rowOff>31266</xdr:rowOff>
    </xdr:to>
    <xdr:sp macro="" textlink="">
      <xdr:nvSpPr>
        <xdr:cNvPr id="364" name="楕円 363"/>
        <xdr:cNvSpPr/>
      </xdr:nvSpPr>
      <xdr:spPr>
        <a:xfrm>
          <a:off x="7810500" y="91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47793</xdr:rowOff>
    </xdr:from>
    <xdr:ext cx="599010" cy="259045"/>
    <xdr:sp macro="" textlink="">
      <xdr:nvSpPr>
        <xdr:cNvPr id="365" name="テキスト ボックス 364"/>
        <xdr:cNvSpPr txBox="1"/>
      </xdr:nvSpPr>
      <xdr:spPr>
        <a:xfrm>
          <a:off x="7561795" y="896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50696</xdr:rowOff>
    </xdr:from>
    <xdr:to>
      <xdr:col>36</xdr:col>
      <xdr:colOff>165100</xdr:colOff>
      <xdr:row>55</xdr:row>
      <xdr:rowOff>152296</xdr:rowOff>
    </xdr:to>
    <xdr:sp macro="" textlink="">
      <xdr:nvSpPr>
        <xdr:cNvPr id="366" name="楕円 365"/>
        <xdr:cNvSpPr/>
      </xdr:nvSpPr>
      <xdr:spPr>
        <a:xfrm>
          <a:off x="6921500" y="94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168823</xdr:rowOff>
    </xdr:from>
    <xdr:ext cx="599010" cy="259045"/>
    <xdr:sp macro="" textlink="">
      <xdr:nvSpPr>
        <xdr:cNvPr id="367" name="テキスト ボックス 366"/>
        <xdr:cNvSpPr txBox="1"/>
      </xdr:nvSpPr>
      <xdr:spPr>
        <a:xfrm>
          <a:off x="6672795" y="925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7584</xdr:rowOff>
    </xdr:from>
    <xdr:to>
      <xdr:col>55</xdr:col>
      <xdr:colOff>0</xdr:colOff>
      <xdr:row>77</xdr:row>
      <xdr:rowOff>139928</xdr:rowOff>
    </xdr:to>
    <xdr:cxnSp macro="">
      <xdr:nvCxnSpPr>
        <xdr:cNvPr id="396" name="直線コネクタ 395"/>
        <xdr:cNvCxnSpPr/>
      </xdr:nvCxnSpPr>
      <xdr:spPr>
        <a:xfrm>
          <a:off x="9639300" y="13209234"/>
          <a:ext cx="838200" cy="13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51102</xdr:rowOff>
    </xdr:from>
    <xdr:to>
      <xdr:col>50</xdr:col>
      <xdr:colOff>114300</xdr:colOff>
      <xdr:row>77</xdr:row>
      <xdr:rowOff>7584</xdr:rowOff>
    </xdr:to>
    <xdr:cxnSp macro="">
      <xdr:nvCxnSpPr>
        <xdr:cNvPr id="399" name="直線コネクタ 398"/>
        <xdr:cNvCxnSpPr/>
      </xdr:nvCxnSpPr>
      <xdr:spPr>
        <a:xfrm>
          <a:off x="8750300" y="12738402"/>
          <a:ext cx="889000" cy="47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51102</xdr:rowOff>
    </xdr:from>
    <xdr:to>
      <xdr:col>45</xdr:col>
      <xdr:colOff>177800</xdr:colOff>
      <xdr:row>74</xdr:row>
      <xdr:rowOff>150688</xdr:rowOff>
    </xdr:to>
    <xdr:cxnSp macro="">
      <xdr:nvCxnSpPr>
        <xdr:cNvPr id="402" name="直線コネクタ 401"/>
        <xdr:cNvCxnSpPr/>
      </xdr:nvCxnSpPr>
      <xdr:spPr>
        <a:xfrm flipV="1">
          <a:off x="7861300" y="12738402"/>
          <a:ext cx="889000" cy="9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150688</xdr:rowOff>
    </xdr:from>
    <xdr:to>
      <xdr:col>41</xdr:col>
      <xdr:colOff>50800</xdr:colOff>
      <xdr:row>77</xdr:row>
      <xdr:rowOff>137392</xdr:rowOff>
    </xdr:to>
    <xdr:cxnSp macro="">
      <xdr:nvCxnSpPr>
        <xdr:cNvPr id="405" name="直線コネクタ 404"/>
        <xdr:cNvCxnSpPr/>
      </xdr:nvCxnSpPr>
      <xdr:spPr>
        <a:xfrm flipV="1">
          <a:off x="6972300" y="12837988"/>
          <a:ext cx="889000" cy="50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89128</xdr:rowOff>
    </xdr:from>
    <xdr:to>
      <xdr:col>55</xdr:col>
      <xdr:colOff>50800</xdr:colOff>
      <xdr:row>78</xdr:row>
      <xdr:rowOff>19278</xdr:rowOff>
    </xdr:to>
    <xdr:sp macro="" textlink="">
      <xdr:nvSpPr>
        <xdr:cNvPr id="415" name="楕円 414"/>
        <xdr:cNvSpPr/>
      </xdr:nvSpPr>
      <xdr:spPr>
        <a:xfrm>
          <a:off x="10426700" y="13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112005</xdr:rowOff>
    </xdr:from>
    <xdr:ext cx="534377" cy="259045"/>
    <xdr:sp macro="" textlink="">
      <xdr:nvSpPr>
        <xdr:cNvPr id="416" name="普通建設事業費 （ うち新規整備　）該当値テキスト"/>
        <xdr:cNvSpPr txBox="1"/>
      </xdr:nvSpPr>
      <xdr:spPr>
        <a:xfrm>
          <a:off x="10528300" y="131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128234</xdr:rowOff>
    </xdr:from>
    <xdr:to>
      <xdr:col>50</xdr:col>
      <xdr:colOff>165100</xdr:colOff>
      <xdr:row>77</xdr:row>
      <xdr:rowOff>58384</xdr:rowOff>
    </xdr:to>
    <xdr:sp macro="" textlink="">
      <xdr:nvSpPr>
        <xdr:cNvPr id="417" name="楕円 416"/>
        <xdr:cNvSpPr/>
      </xdr:nvSpPr>
      <xdr:spPr>
        <a:xfrm>
          <a:off x="9588500" y="131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74912</xdr:rowOff>
    </xdr:from>
    <xdr:ext cx="534377" cy="259045"/>
    <xdr:sp macro="" textlink="">
      <xdr:nvSpPr>
        <xdr:cNvPr id="418" name="テキスト ボックス 417"/>
        <xdr:cNvSpPr txBox="1"/>
      </xdr:nvSpPr>
      <xdr:spPr>
        <a:xfrm>
          <a:off x="9372111" y="129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302</xdr:rowOff>
    </xdr:from>
    <xdr:to>
      <xdr:col>46</xdr:col>
      <xdr:colOff>38100</xdr:colOff>
      <xdr:row>74</xdr:row>
      <xdr:rowOff>101902</xdr:rowOff>
    </xdr:to>
    <xdr:sp macro="" textlink="">
      <xdr:nvSpPr>
        <xdr:cNvPr id="419" name="楕円 418"/>
        <xdr:cNvSpPr/>
      </xdr:nvSpPr>
      <xdr:spPr>
        <a:xfrm>
          <a:off x="8699500" y="126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118429</xdr:rowOff>
    </xdr:from>
    <xdr:ext cx="599010" cy="259045"/>
    <xdr:sp macro="" textlink="">
      <xdr:nvSpPr>
        <xdr:cNvPr id="420" name="テキスト ボックス 419"/>
        <xdr:cNvSpPr txBox="1"/>
      </xdr:nvSpPr>
      <xdr:spPr>
        <a:xfrm>
          <a:off x="8450795" y="1246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99888</xdr:rowOff>
    </xdr:from>
    <xdr:to>
      <xdr:col>41</xdr:col>
      <xdr:colOff>101600</xdr:colOff>
      <xdr:row>75</xdr:row>
      <xdr:rowOff>30038</xdr:rowOff>
    </xdr:to>
    <xdr:sp macro="" textlink="">
      <xdr:nvSpPr>
        <xdr:cNvPr id="421" name="楕円 420"/>
        <xdr:cNvSpPr/>
      </xdr:nvSpPr>
      <xdr:spPr>
        <a:xfrm>
          <a:off x="7810500" y="127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46565</xdr:rowOff>
    </xdr:from>
    <xdr:ext cx="534377" cy="259045"/>
    <xdr:sp macro="" textlink="">
      <xdr:nvSpPr>
        <xdr:cNvPr id="422" name="テキスト ボックス 421"/>
        <xdr:cNvSpPr txBox="1"/>
      </xdr:nvSpPr>
      <xdr:spPr>
        <a:xfrm>
          <a:off x="7594111" y="1256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86592</xdr:rowOff>
    </xdr:from>
    <xdr:to>
      <xdr:col>36</xdr:col>
      <xdr:colOff>165100</xdr:colOff>
      <xdr:row>78</xdr:row>
      <xdr:rowOff>16742</xdr:rowOff>
    </xdr:to>
    <xdr:sp macro="" textlink="">
      <xdr:nvSpPr>
        <xdr:cNvPr id="423" name="楕円 422"/>
        <xdr:cNvSpPr/>
      </xdr:nvSpPr>
      <xdr:spPr>
        <a:xfrm>
          <a:off x="6921500" y="132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7869</xdr:rowOff>
    </xdr:from>
    <xdr:ext cx="534377" cy="259045"/>
    <xdr:sp macro="" textlink="">
      <xdr:nvSpPr>
        <xdr:cNvPr id="424" name="テキスト ボックス 423"/>
        <xdr:cNvSpPr txBox="1"/>
      </xdr:nvSpPr>
      <xdr:spPr>
        <a:xfrm>
          <a:off x="6705111" y="133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26947</xdr:rowOff>
    </xdr:from>
    <xdr:to>
      <xdr:col>55</xdr:col>
      <xdr:colOff>0</xdr:colOff>
      <xdr:row>97</xdr:row>
      <xdr:rowOff>155801</xdr:rowOff>
    </xdr:to>
    <xdr:cxnSp macro="">
      <xdr:nvCxnSpPr>
        <xdr:cNvPr id="453" name="直線コネクタ 452"/>
        <xdr:cNvCxnSpPr/>
      </xdr:nvCxnSpPr>
      <xdr:spPr>
        <a:xfrm>
          <a:off x="9639300" y="16486147"/>
          <a:ext cx="838200" cy="3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26947</xdr:rowOff>
    </xdr:from>
    <xdr:to>
      <xdr:col>50</xdr:col>
      <xdr:colOff>114300</xdr:colOff>
      <xdr:row>97</xdr:row>
      <xdr:rowOff>12522</xdr:rowOff>
    </xdr:to>
    <xdr:cxnSp macro="">
      <xdr:nvCxnSpPr>
        <xdr:cNvPr id="456" name="直線コネクタ 455"/>
        <xdr:cNvCxnSpPr/>
      </xdr:nvCxnSpPr>
      <xdr:spPr>
        <a:xfrm flipV="1">
          <a:off x="8750300" y="16486147"/>
          <a:ext cx="889000" cy="15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151336</xdr:rowOff>
    </xdr:from>
    <xdr:to>
      <xdr:col>45</xdr:col>
      <xdr:colOff>177800</xdr:colOff>
      <xdr:row>97</xdr:row>
      <xdr:rowOff>12522</xdr:rowOff>
    </xdr:to>
    <xdr:cxnSp macro="">
      <xdr:nvCxnSpPr>
        <xdr:cNvPr id="459" name="直線コネクタ 458"/>
        <xdr:cNvCxnSpPr/>
      </xdr:nvCxnSpPr>
      <xdr:spPr>
        <a:xfrm>
          <a:off x="7861300" y="16610536"/>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26132</xdr:rowOff>
    </xdr:from>
    <xdr:to>
      <xdr:col>41</xdr:col>
      <xdr:colOff>50800</xdr:colOff>
      <xdr:row>96</xdr:row>
      <xdr:rowOff>151336</xdr:rowOff>
    </xdr:to>
    <xdr:cxnSp macro="">
      <xdr:nvCxnSpPr>
        <xdr:cNvPr id="462" name="直線コネクタ 461"/>
        <xdr:cNvCxnSpPr/>
      </xdr:nvCxnSpPr>
      <xdr:spPr>
        <a:xfrm>
          <a:off x="6972300" y="16485332"/>
          <a:ext cx="8890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105001</xdr:rowOff>
    </xdr:from>
    <xdr:to>
      <xdr:col>55</xdr:col>
      <xdr:colOff>50800</xdr:colOff>
      <xdr:row>98</xdr:row>
      <xdr:rowOff>35151</xdr:rowOff>
    </xdr:to>
    <xdr:sp macro="" textlink="">
      <xdr:nvSpPr>
        <xdr:cNvPr id="472" name="楕円 471"/>
        <xdr:cNvSpPr/>
      </xdr:nvSpPr>
      <xdr:spPr>
        <a:xfrm>
          <a:off x="10426700" y="167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83428</xdr:rowOff>
    </xdr:from>
    <xdr:ext cx="534377" cy="259045"/>
    <xdr:sp macro="" textlink="">
      <xdr:nvSpPr>
        <xdr:cNvPr id="473" name="普通建設事業費 （ うち更新整備　）該当値テキスト"/>
        <xdr:cNvSpPr txBox="1"/>
      </xdr:nvSpPr>
      <xdr:spPr>
        <a:xfrm>
          <a:off x="10528300" y="167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147597</xdr:rowOff>
    </xdr:from>
    <xdr:to>
      <xdr:col>50</xdr:col>
      <xdr:colOff>165100</xdr:colOff>
      <xdr:row>96</xdr:row>
      <xdr:rowOff>77747</xdr:rowOff>
    </xdr:to>
    <xdr:sp macro="" textlink="">
      <xdr:nvSpPr>
        <xdr:cNvPr id="474" name="楕円 473"/>
        <xdr:cNvSpPr/>
      </xdr:nvSpPr>
      <xdr:spPr>
        <a:xfrm>
          <a:off x="9588500" y="164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94274</xdr:rowOff>
    </xdr:from>
    <xdr:ext cx="534377" cy="259045"/>
    <xdr:sp macro="" textlink="">
      <xdr:nvSpPr>
        <xdr:cNvPr id="475" name="テキスト ボックス 474"/>
        <xdr:cNvSpPr txBox="1"/>
      </xdr:nvSpPr>
      <xdr:spPr>
        <a:xfrm>
          <a:off x="9372111" y="1621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133172</xdr:rowOff>
    </xdr:from>
    <xdr:to>
      <xdr:col>46</xdr:col>
      <xdr:colOff>38100</xdr:colOff>
      <xdr:row>97</xdr:row>
      <xdr:rowOff>63322</xdr:rowOff>
    </xdr:to>
    <xdr:sp macro="" textlink="">
      <xdr:nvSpPr>
        <xdr:cNvPr id="476" name="楕円 475"/>
        <xdr:cNvSpPr/>
      </xdr:nvSpPr>
      <xdr:spPr>
        <a:xfrm>
          <a:off x="8699500" y="165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79849</xdr:rowOff>
    </xdr:from>
    <xdr:ext cx="534377" cy="259045"/>
    <xdr:sp macro="" textlink="">
      <xdr:nvSpPr>
        <xdr:cNvPr id="477" name="テキスト ボックス 476"/>
        <xdr:cNvSpPr txBox="1"/>
      </xdr:nvSpPr>
      <xdr:spPr>
        <a:xfrm>
          <a:off x="8483111" y="163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100536</xdr:rowOff>
    </xdr:from>
    <xdr:to>
      <xdr:col>41</xdr:col>
      <xdr:colOff>101600</xdr:colOff>
      <xdr:row>97</xdr:row>
      <xdr:rowOff>30686</xdr:rowOff>
    </xdr:to>
    <xdr:sp macro="" textlink="">
      <xdr:nvSpPr>
        <xdr:cNvPr id="478" name="楕円 477"/>
        <xdr:cNvSpPr/>
      </xdr:nvSpPr>
      <xdr:spPr>
        <a:xfrm>
          <a:off x="7810500" y="165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47213</xdr:rowOff>
    </xdr:from>
    <xdr:ext cx="534377" cy="259045"/>
    <xdr:sp macro="" textlink="">
      <xdr:nvSpPr>
        <xdr:cNvPr id="479" name="テキスト ボックス 478"/>
        <xdr:cNvSpPr txBox="1"/>
      </xdr:nvSpPr>
      <xdr:spPr>
        <a:xfrm>
          <a:off x="7594111" y="1633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146782</xdr:rowOff>
    </xdr:from>
    <xdr:to>
      <xdr:col>36</xdr:col>
      <xdr:colOff>165100</xdr:colOff>
      <xdr:row>96</xdr:row>
      <xdr:rowOff>76932</xdr:rowOff>
    </xdr:to>
    <xdr:sp macro="" textlink="">
      <xdr:nvSpPr>
        <xdr:cNvPr id="480" name="楕円 479"/>
        <xdr:cNvSpPr/>
      </xdr:nvSpPr>
      <xdr:spPr>
        <a:xfrm>
          <a:off x="6921500" y="164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93459</xdr:rowOff>
    </xdr:from>
    <xdr:ext cx="534377" cy="259045"/>
    <xdr:sp macro="" textlink="">
      <xdr:nvSpPr>
        <xdr:cNvPr id="481" name="テキスト ボックス 480"/>
        <xdr:cNvSpPr txBox="1"/>
      </xdr:nvSpPr>
      <xdr:spPr>
        <a:xfrm>
          <a:off x="6705111" y="1620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57045</xdr:rowOff>
    </xdr:from>
    <xdr:to>
      <xdr:col>85</xdr:col>
      <xdr:colOff>127000</xdr:colOff>
      <xdr:row>39</xdr:row>
      <xdr:rowOff>74369</xdr:rowOff>
    </xdr:to>
    <xdr:cxnSp macro="">
      <xdr:nvCxnSpPr>
        <xdr:cNvPr id="512" name="直線コネクタ 511"/>
        <xdr:cNvCxnSpPr/>
      </xdr:nvCxnSpPr>
      <xdr:spPr>
        <a:xfrm flipV="1">
          <a:off x="15481300" y="6743595"/>
          <a:ext cx="8382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13839</xdr:rowOff>
    </xdr:from>
    <xdr:to>
      <xdr:col>81</xdr:col>
      <xdr:colOff>50800</xdr:colOff>
      <xdr:row>39</xdr:row>
      <xdr:rowOff>74369</xdr:rowOff>
    </xdr:to>
    <xdr:cxnSp macro="">
      <xdr:nvCxnSpPr>
        <xdr:cNvPr id="515" name="直線コネクタ 514"/>
        <xdr:cNvCxnSpPr/>
      </xdr:nvCxnSpPr>
      <xdr:spPr>
        <a:xfrm>
          <a:off x="14592300" y="6700389"/>
          <a:ext cx="889000" cy="6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13839</xdr:rowOff>
    </xdr:from>
    <xdr:to>
      <xdr:col>76</xdr:col>
      <xdr:colOff>114300</xdr:colOff>
      <xdr:row>39</xdr:row>
      <xdr:rowOff>38267</xdr:rowOff>
    </xdr:to>
    <xdr:cxnSp macro="">
      <xdr:nvCxnSpPr>
        <xdr:cNvPr id="518" name="直線コネクタ 517"/>
        <xdr:cNvCxnSpPr/>
      </xdr:nvCxnSpPr>
      <xdr:spPr>
        <a:xfrm flipV="1">
          <a:off x="13703300" y="6700389"/>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38169</xdr:rowOff>
    </xdr:from>
    <xdr:to>
      <xdr:col>71</xdr:col>
      <xdr:colOff>177800</xdr:colOff>
      <xdr:row>39</xdr:row>
      <xdr:rowOff>38267</xdr:rowOff>
    </xdr:to>
    <xdr:cxnSp macro="">
      <xdr:nvCxnSpPr>
        <xdr:cNvPr id="521" name="直線コネクタ 520"/>
        <xdr:cNvCxnSpPr/>
      </xdr:nvCxnSpPr>
      <xdr:spPr>
        <a:xfrm>
          <a:off x="12814300" y="6724719"/>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6245</xdr:rowOff>
    </xdr:from>
    <xdr:to>
      <xdr:col>85</xdr:col>
      <xdr:colOff>177800</xdr:colOff>
      <xdr:row>39</xdr:row>
      <xdr:rowOff>107845</xdr:rowOff>
    </xdr:to>
    <xdr:sp macro="" textlink="">
      <xdr:nvSpPr>
        <xdr:cNvPr id="531" name="楕円 530"/>
        <xdr:cNvSpPr/>
      </xdr:nvSpPr>
      <xdr:spPr>
        <a:xfrm>
          <a:off x="16268700" y="66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92622</xdr:rowOff>
    </xdr:from>
    <xdr:ext cx="469744" cy="259045"/>
    <xdr:sp macro="" textlink="">
      <xdr:nvSpPr>
        <xdr:cNvPr id="532" name="災害復旧事業費該当値テキスト"/>
        <xdr:cNvSpPr txBox="1"/>
      </xdr:nvSpPr>
      <xdr:spPr>
        <a:xfrm>
          <a:off x="16370300" y="660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23569</xdr:rowOff>
    </xdr:from>
    <xdr:to>
      <xdr:col>81</xdr:col>
      <xdr:colOff>101600</xdr:colOff>
      <xdr:row>39</xdr:row>
      <xdr:rowOff>125169</xdr:rowOff>
    </xdr:to>
    <xdr:sp macro="" textlink="">
      <xdr:nvSpPr>
        <xdr:cNvPr id="533" name="楕円 532"/>
        <xdr:cNvSpPr/>
      </xdr:nvSpPr>
      <xdr:spPr>
        <a:xfrm>
          <a:off x="15430500" y="67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116296</xdr:rowOff>
    </xdr:from>
    <xdr:ext cx="469744" cy="259045"/>
    <xdr:sp macro="" textlink="">
      <xdr:nvSpPr>
        <xdr:cNvPr id="534" name="テキスト ボックス 533"/>
        <xdr:cNvSpPr txBox="1"/>
      </xdr:nvSpPr>
      <xdr:spPr>
        <a:xfrm>
          <a:off x="15246428" y="680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134489</xdr:rowOff>
    </xdr:from>
    <xdr:to>
      <xdr:col>76</xdr:col>
      <xdr:colOff>165100</xdr:colOff>
      <xdr:row>39</xdr:row>
      <xdr:rowOff>64639</xdr:rowOff>
    </xdr:to>
    <xdr:sp macro="" textlink="">
      <xdr:nvSpPr>
        <xdr:cNvPr id="535" name="楕円 534"/>
        <xdr:cNvSpPr/>
      </xdr:nvSpPr>
      <xdr:spPr>
        <a:xfrm>
          <a:off x="14541500" y="66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55766</xdr:rowOff>
    </xdr:from>
    <xdr:ext cx="469744" cy="259045"/>
    <xdr:sp macro="" textlink="">
      <xdr:nvSpPr>
        <xdr:cNvPr id="536" name="テキスト ボックス 535"/>
        <xdr:cNvSpPr txBox="1"/>
      </xdr:nvSpPr>
      <xdr:spPr>
        <a:xfrm>
          <a:off x="14357428" y="674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158917</xdr:rowOff>
    </xdr:from>
    <xdr:to>
      <xdr:col>72</xdr:col>
      <xdr:colOff>38100</xdr:colOff>
      <xdr:row>39</xdr:row>
      <xdr:rowOff>89067</xdr:rowOff>
    </xdr:to>
    <xdr:sp macro="" textlink="">
      <xdr:nvSpPr>
        <xdr:cNvPr id="537" name="楕円 536"/>
        <xdr:cNvSpPr/>
      </xdr:nvSpPr>
      <xdr:spPr>
        <a:xfrm>
          <a:off x="13652500" y="66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80194</xdr:rowOff>
    </xdr:from>
    <xdr:ext cx="469744" cy="259045"/>
    <xdr:sp macro="" textlink="">
      <xdr:nvSpPr>
        <xdr:cNvPr id="538" name="テキスト ボックス 537"/>
        <xdr:cNvSpPr txBox="1"/>
      </xdr:nvSpPr>
      <xdr:spPr>
        <a:xfrm>
          <a:off x="13468428" y="676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158819</xdr:rowOff>
    </xdr:from>
    <xdr:to>
      <xdr:col>67</xdr:col>
      <xdr:colOff>101600</xdr:colOff>
      <xdr:row>39</xdr:row>
      <xdr:rowOff>88969</xdr:rowOff>
    </xdr:to>
    <xdr:sp macro="" textlink="">
      <xdr:nvSpPr>
        <xdr:cNvPr id="539" name="楕円 538"/>
        <xdr:cNvSpPr/>
      </xdr:nvSpPr>
      <xdr:spPr>
        <a:xfrm>
          <a:off x="12763500" y="66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80096</xdr:rowOff>
    </xdr:from>
    <xdr:ext cx="469744" cy="259045"/>
    <xdr:sp macro="" textlink="">
      <xdr:nvSpPr>
        <xdr:cNvPr id="540" name="テキスト ボックス 539"/>
        <xdr:cNvSpPr txBox="1"/>
      </xdr:nvSpPr>
      <xdr:spPr>
        <a:xfrm>
          <a:off x="12579428" y="676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32431</xdr:rowOff>
    </xdr:from>
    <xdr:to>
      <xdr:col>85</xdr:col>
      <xdr:colOff>127000</xdr:colOff>
      <xdr:row>77</xdr:row>
      <xdr:rowOff>56111</xdr:rowOff>
    </xdr:to>
    <xdr:cxnSp macro="">
      <xdr:nvCxnSpPr>
        <xdr:cNvPr id="622" name="直線コネクタ 621"/>
        <xdr:cNvCxnSpPr/>
      </xdr:nvCxnSpPr>
      <xdr:spPr>
        <a:xfrm flipV="1">
          <a:off x="15481300" y="13234081"/>
          <a:ext cx="8382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56111</xdr:rowOff>
    </xdr:from>
    <xdr:to>
      <xdr:col>81</xdr:col>
      <xdr:colOff>50800</xdr:colOff>
      <xdr:row>77</xdr:row>
      <xdr:rowOff>75633</xdr:rowOff>
    </xdr:to>
    <xdr:cxnSp macro="">
      <xdr:nvCxnSpPr>
        <xdr:cNvPr id="625" name="直線コネクタ 624"/>
        <xdr:cNvCxnSpPr/>
      </xdr:nvCxnSpPr>
      <xdr:spPr>
        <a:xfrm flipV="1">
          <a:off x="14592300" y="13257761"/>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75633</xdr:rowOff>
    </xdr:from>
    <xdr:to>
      <xdr:col>76</xdr:col>
      <xdr:colOff>114300</xdr:colOff>
      <xdr:row>77</xdr:row>
      <xdr:rowOff>90587</xdr:rowOff>
    </xdr:to>
    <xdr:cxnSp macro="">
      <xdr:nvCxnSpPr>
        <xdr:cNvPr id="628" name="直線コネクタ 627"/>
        <xdr:cNvCxnSpPr/>
      </xdr:nvCxnSpPr>
      <xdr:spPr>
        <a:xfrm flipV="1">
          <a:off x="13703300" y="13277283"/>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90587</xdr:rowOff>
    </xdr:from>
    <xdr:to>
      <xdr:col>71</xdr:col>
      <xdr:colOff>177800</xdr:colOff>
      <xdr:row>77</xdr:row>
      <xdr:rowOff>99878</xdr:rowOff>
    </xdr:to>
    <xdr:cxnSp macro="">
      <xdr:nvCxnSpPr>
        <xdr:cNvPr id="631" name="直線コネクタ 630"/>
        <xdr:cNvCxnSpPr/>
      </xdr:nvCxnSpPr>
      <xdr:spPr>
        <a:xfrm flipV="1">
          <a:off x="12814300" y="13292237"/>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153081</xdr:rowOff>
    </xdr:from>
    <xdr:to>
      <xdr:col>85</xdr:col>
      <xdr:colOff>177800</xdr:colOff>
      <xdr:row>77</xdr:row>
      <xdr:rowOff>83231</xdr:rowOff>
    </xdr:to>
    <xdr:sp macro="" textlink="">
      <xdr:nvSpPr>
        <xdr:cNvPr id="641" name="楕円 640"/>
        <xdr:cNvSpPr/>
      </xdr:nvSpPr>
      <xdr:spPr>
        <a:xfrm>
          <a:off x="16268700" y="131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4508</xdr:rowOff>
    </xdr:from>
    <xdr:ext cx="599010" cy="259045"/>
    <xdr:sp macro="" textlink="">
      <xdr:nvSpPr>
        <xdr:cNvPr id="642" name="公債費該当値テキスト"/>
        <xdr:cNvSpPr txBox="1"/>
      </xdr:nvSpPr>
      <xdr:spPr>
        <a:xfrm>
          <a:off x="16370300" y="130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5311</xdr:rowOff>
    </xdr:from>
    <xdr:to>
      <xdr:col>81</xdr:col>
      <xdr:colOff>101600</xdr:colOff>
      <xdr:row>77</xdr:row>
      <xdr:rowOff>106911</xdr:rowOff>
    </xdr:to>
    <xdr:sp macro="" textlink="">
      <xdr:nvSpPr>
        <xdr:cNvPr id="643" name="楕円 642"/>
        <xdr:cNvSpPr/>
      </xdr:nvSpPr>
      <xdr:spPr>
        <a:xfrm>
          <a:off x="15430500" y="132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123438</xdr:rowOff>
    </xdr:from>
    <xdr:ext cx="599010" cy="259045"/>
    <xdr:sp macro="" textlink="">
      <xdr:nvSpPr>
        <xdr:cNvPr id="644" name="テキスト ボックス 643"/>
        <xdr:cNvSpPr txBox="1"/>
      </xdr:nvSpPr>
      <xdr:spPr>
        <a:xfrm>
          <a:off x="15181795" y="1298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24833</xdr:rowOff>
    </xdr:from>
    <xdr:to>
      <xdr:col>76</xdr:col>
      <xdr:colOff>165100</xdr:colOff>
      <xdr:row>77</xdr:row>
      <xdr:rowOff>126433</xdr:rowOff>
    </xdr:to>
    <xdr:sp macro="" textlink="">
      <xdr:nvSpPr>
        <xdr:cNvPr id="645" name="楕円 644"/>
        <xdr:cNvSpPr/>
      </xdr:nvSpPr>
      <xdr:spPr>
        <a:xfrm>
          <a:off x="14541500" y="1322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142960</xdr:rowOff>
    </xdr:from>
    <xdr:ext cx="599010" cy="259045"/>
    <xdr:sp macro="" textlink="">
      <xdr:nvSpPr>
        <xdr:cNvPr id="646" name="テキスト ボックス 645"/>
        <xdr:cNvSpPr txBox="1"/>
      </xdr:nvSpPr>
      <xdr:spPr>
        <a:xfrm>
          <a:off x="14292795" y="130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39787</xdr:rowOff>
    </xdr:from>
    <xdr:to>
      <xdr:col>72</xdr:col>
      <xdr:colOff>38100</xdr:colOff>
      <xdr:row>77</xdr:row>
      <xdr:rowOff>141387</xdr:rowOff>
    </xdr:to>
    <xdr:sp macro="" textlink="">
      <xdr:nvSpPr>
        <xdr:cNvPr id="647" name="楕円 646"/>
        <xdr:cNvSpPr/>
      </xdr:nvSpPr>
      <xdr:spPr>
        <a:xfrm>
          <a:off x="13652500" y="132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157914</xdr:rowOff>
    </xdr:from>
    <xdr:ext cx="599010" cy="259045"/>
    <xdr:sp macro="" textlink="">
      <xdr:nvSpPr>
        <xdr:cNvPr id="648" name="テキスト ボックス 647"/>
        <xdr:cNvSpPr txBox="1"/>
      </xdr:nvSpPr>
      <xdr:spPr>
        <a:xfrm>
          <a:off x="13403795" y="1301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49078</xdr:rowOff>
    </xdr:from>
    <xdr:to>
      <xdr:col>67</xdr:col>
      <xdr:colOff>101600</xdr:colOff>
      <xdr:row>77</xdr:row>
      <xdr:rowOff>150678</xdr:rowOff>
    </xdr:to>
    <xdr:sp macro="" textlink="">
      <xdr:nvSpPr>
        <xdr:cNvPr id="649" name="楕円 648"/>
        <xdr:cNvSpPr/>
      </xdr:nvSpPr>
      <xdr:spPr>
        <a:xfrm>
          <a:off x="12763500" y="132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167205</xdr:rowOff>
    </xdr:from>
    <xdr:ext cx="599010" cy="259045"/>
    <xdr:sp macro="" textlink="">
      <xdr:nvSpPr>
        <xdr:cNvPr id="650" name="テキスト ボックス 649"/>
        <xdr:cNvSpPr txBox="1"/>
      </xdr:nvSpPr>
      <xdr:spPr>
        <a:xfrm>
          <a:off x="12514795" y="1302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17317</xdr:rowOff>
    </xdr:from>
    <xdr:to>
      <xdr:col>85</xdr:col>
      <xdr:colOff>127000</xdr:colOff>
      <xdr:row>98</xdr:row>
      <xdr:rowOff>89920</xdr:rowOff>
    </xdr:to>
    <xdr:cxnSp macro="">
      <xdr:nvCxnSpPr>
        <xdr:cNvPr id="677" name="直線コネクタ 676"/>
        <xdr:cNvCxnSpPr/>
      </xdr:nvCxnSpPr>
      <xdr:spPr>
        <a:xfrm flipV="1">
          <a:off x="15481300" y="16819417"/>
          <a:ext cx="8382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89920</xdr:rowOff>
    </xdr:from>
    <xdr:to>
      <xdr:col>81</xdr:col>
      <xdr:colOff>50800</xdr:colOff>
      <xdr:row>98</xdr:row>
      <xdr:rowOff>116410</xdr:rowOff>
    </xdr:to>
    <xdr:cxnSp macro="">
      <xdr:nvCxnSpPr>
        <xdr:cNvPr id="680" name="直線コネクタ 679"/>
        <xdr:cNvCxnSpPr/>
      </xdr:nvCxnSpPr>
      <xdr:spPr>
        <a:xfrm flipV="1">
          <a:off x="14592300" y="16892020"/>
          <a:ext cx="889000" cy="2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51374</xdr:rowOff>
    </xdr:from>
    <xdr:to>
      <xdr:col>76</xdr:col>
      <xdr:colOff>114300</xdr:colOff>
      <xdr:row>98</xdr:row>
      <xdr:rowOff>116410</xdr:rowOff>
    </xdr:to>
    <xdr:cxnSp macro="">
      <xdr:nvCxnSpPr>
        <xdr:cNvPr id="683" name="直線コネクタ 682"/>
        <xdr:cNvCxnSpPr/>
      </xdr:nvCxnSpPr>
      <xdr:spPr>
        <a:xfrm>
          <a:off x="13703300" y="16853474"/>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51374</xdr:rowOff>
    </xdr:from>
    <xdr:to>
      <xdr:col>71</xdr:col>
      <xdr:colOff>177800</xdr:colOff>
      <xdr:row>98</xdr:row>
      <xdr:rowOff>63581</xdr:rowOff>
    </xdr:to>
    <xdr:cxnSp macro="">
      <xdr:nvCxnSpPr>
        <xdr:cNvPr id="686" name="直線コネクタ 685"/>
        <xdr:cNvCxnSpPr/>
      </xdr:nvCxnSpPr>
      <xdr:spPr>
        <a:xfrm flipV="1">
          <a:off x="12814300" y="16853474"/>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137967</xdr:rowOff>
    </xdr:from>
    <xdr:to>
      <xdr:col>85</xdr:col>
      <xdr:colOff>177800</xdr:colOff>
      <xdr:row>98</xdr:row>
      <xdr:rowOff>68117</xdr:rowOff>
    </xdr:to>
    <xdr:sp macro="" textlink="">
      <xdr:nvSpPr>
        <xdr:cNvPr id="696" name="楕円 695"/>
        <xdr:cNvSpPr/>
      </xdr:nvSpPr>
      <xdr:spPr>
        <a:xfrm>
          <a:off x="16268700" y="167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97344</xdr:rowOff>
    </xdr:from>
    <xdr:ext cx="534377" cy="259045"/>
    <xdr:sp macro="" textlink="">
      <xdr:nvSpPr>
        <xdr:cNvPr id="697" name="積立金該当値テキスト"/>
        <xdr:cNvSpPr txBox="1"/>
      </xdr:nvSpPr>
      <xdr:spPr>
        <a:xfrm>
          <a:off x="16370300" y="165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39120</xdr:rowOff>
    </xdr:from>
    <xdr:to>
      <xdr:col>81</xdr:col>
      <xdr:colOff>101600</xdr:colOff>
      <xdr:row>98</xdr:row>
      <xdr:rowOff>140720</xdr:rowOff>
    </xdr:to>
    <xdr:sp macro="" textlink="">
      <xdr:nvSpPr>
        <xdr:cNvPr id="698" name="楕円 697"/>
        <xdr:cNvSpPr/>
      </xdr:nvSpPr>
      <xdr:spPr>
        <a:xfrm>
          <a:off x="15430500" y="168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131847</xdr:rowOff>
    </xdr:from>
    <xdr:ext cx="534377" cy="259045"/>
    <xdr:sp macro="" textlink="">
      <xdr:nvSpPr>
        <xdr:cNvPr id="699" name="テキスト ボックス 698"/>
        <xdr:cNvSpPr txBox="1"/>
      </xdr:nvSpPr>
      <xdr:spPr>
        <a:xfrm>
          <a:off x="15214111" y="169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65610</xdr:rowOff>
    </xdr:from>
    <xdr:to>
      <xdr:col>76</xdr:col>
      <xdr:colOff>165100</xdr:colOff>
      <xdr:row>98</xdr:row>
      <xdr:rowOff>167210</xdr:rowOff>
    </xdr:to>
    <xdr:sp macro="" textlink="">
      <xdr:nvSpPr>
        <xdr:cNvPr id="700" name="楕円 699"/>
        <xdr:cNvSpPr/>
      </xdr:nvSpPr>
      <xdr:spPr>
        <a:xfrm>
          <a:off x="14541500" y="168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158337</xdr:rowOff>
    </xdr:from>
    <xdr:ext cx="469744" cy="259045"/>
    <xdr:sp macro="" textlink="">
      <xdr:nvSpPr>
        <xdr:cNvPr id="701" name="テキスト ボックス 700"/>
        <xdr:cNvSpPr txBox="1"/>
      </xdr:nvSpPr>
      <xdr:spPr>
        <a:xfrm>
          <a:off x="14357428" y="1696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574</xdr:rowOff>
    </xdr:from>
    <xdr:to>
      <xdr:col>72</xdr:col>
      <xdr:colOff>38100</xdr:colOff>
      <xdr:row>98</xdr:row>
      <xdr:rowOff>102174</xdr:rowOff>
    </xdr:to>
    <xdr:sp macro="" textlink="">
      <xdr:nvSpPr>
        <xdr:cNvPr id="702" name="楕円 701"/>
        <xdr:cNvSpPr/>
      </xdr:nvSpPr>
      <xdr:spPr>
        <a:xfrm>
          <a:off x="13652500" y="168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93301</xdr:rowOff>
    </xdr:from>
    <xdr:ext cx="534377" cy="259045"/>
    <xdr:sp macro="" textlink="">
      <xdr:nvSpPr>
        <xdr:cNvPr id="703" name="テキスト ボックス 702"/>
        <xdr:cNvSpPr txBox="1"/>
      </xdr:nvSpPr>
      <xdr:spPr>
        <a:xfrm>
          <a:off x="13436111" y="168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12781</xdr:rowOff>
    </xdr:from>
    <xdr:to>
      <xdr:col>67</xdr:col>
      <xdr:colOff>101600</xdr:colOff>
      <xdr:row>98</xdr:row>
      <xdr:rowOff>114381</xdr:rowOff>
    </xdr:to>
    <xdr:sp macro="" textlink="">
      <xdr:nvSpPr>
        <xdr:cNvPr id="704" name="楕円 703"/>
        <xdr:cNvSpPr/>
      </xdr:nvSpPr>
      <xdr:spPr>
        <a:xfrm>
          <a:off x="12763500" y="168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105508</xdr:rowOff>
    </xdr:from>
    <xdr:ext cx="534377" cy="259045"/>
    <xdr:sp macro="" textlink="">
      <xdr:nvSpPr>
        <xdr:cNvPr id="705" name="テキスト ボックス 704"/>
        <xdr:cNvSpPr txBox="1"/>
      </xdr:nvSpPr>
      <xdr:spPr>
        <a:xfrm>
          <a:off x="12547111" y="169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43185</xdr:rowOff>
    </xdr:from>
    <xdr:to>
      <xdr:col>107</xdr:col>
      <xdr:colOff>50800</xdr:colOff>
      <xdr:row>38</xdr:row>
      <xdr:rowOff>139700</xdr:rowOff>
    </xdr:to>
    <xdr:cxnSp macro="">
      <xdr:nvCxnSpPr>
        <xdr:cNvPr id="738" name="直線コネクタ 737"/>
        <xdr:cNvCxnSpPr/>
      </xdr:nvCxnSpPr>
      <xdr:spPr>
        <a:xfrm>
          <a:off x="19545300" y="6558285"/>
          <a:ext cx="8890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43185</xdr:rowOff>
    </xdr:from>
    <xdr:to>
      <xdr:col>102</xdr:col>
      <xdr:colOff>114300</xdr:colOff>
      <xdr:row>38</xdr:row>
      <xdr:rowOff>139151</xdr:rowOff>
    </xdr:to>
    <xdr:cxnSp macro="">
      <xdr:nvCxnSpPr>
        <xdr:cNvPr id="741" name="直線コネクタ 740"/>
        <xdr:cNvCxnSpPr/>
      </xdr:nvCxnSpPr>
      <xdr:spPr>
        <a:xfrm flipV="1">
          <a:off x="18656300" y="6558285"/>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163835</xdr:rowOff>
    </xdr:from>
    <xdr:to>
      <xdr:col>102</xdr:col>
      <xdr:colOff>165100</xdr:colOff>
      <xdr:row>38</xdr:row>
      <xdr:rowOff>93985</xdr:rowOff>
    </xdr:to>
    <xdr:sp macro="" textlink="">
      <xdr:nvSpPr>
        <xdr:cNvPr id="757" name="楕円 756"/>
        <xdr:cNvSpPr/>
      </xdr:nvSpPr>
      <xdr:spPr>
        <a:xfrm>
          <a:off x="19494500" y="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110512</xdr:rowOff>
    </xdr:from>
    <xdr:ext cx="469744" cy="259045"/>
    <xdr:sp macro="" textlink="">
      <xdr:nvSpPr>
        <xdr:cNvPr id="758" name="テキスト ボックス 757"/>
        <xdr:cNvSpPr txBox="1"/>
      </xdr:nvSpPr>
      <xdr:spPr>
        <a:xfrm>
          <a:off x="19310428" y="62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88351</xdr:rowOff>
    </xdr:from>
    <xdr:to>
      <xdr:col>98</xdr:col>
      <xdr:colOff>38100</xdr:colOff>
      <xdr:row>39</xdr:row>
      <xdr:rowOff>18501</xdr:rowOff>
    </xdr:to>
    <xdr:sp macro="" textlink="">
      <xdr:nvSpPr>
        <xdr:cNvPr id="759" name="楕円 758"/>
        <xdr:cNvSpPr/>
      </xdr:nvSpPr>
      <xdr:spPr>
        <a:xfrm>
          <a:off x="18605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9628</xdr:rowOff>
    </xdr:from>
    <xdr:ext cx="313932" cy="259045"/>
    <xdr:sp macro="" textlink="">
      <xdr:nvSpPr>
        <xdr:cNvPr id="760" name="テキスト ボックス 759"/>
        <xdr:cNvSpPr txBox="1"/>
      </xdr:nvSpPr>
      <xdr:spPr>
        <a:xfrm>
          <a:off x="18499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122303</xdr:rowOff>
    </xdr:from>
    <xdr:to>
      <xdr:col>116</xdr:col>
      <xdr:colOff>62864</xdr:colOff>
      <xdr:row>58</xdr:row>
      <xdr:rowOff>139700</xdr:rowOff>
    </xdr:to>
    <xdr:cxnSp macro="">
      <xdr:nvCxnSpPr>
        <xdr:cNvPr id="782" name="直線コネクタ 781"/>
        <xdr:cNvCxnSpPr/>
      </xdr:nvCxnSpPr>
      <xdr:spPr>
        <a:xfrm flipV="1">
          <a:off x="22159595" y="9037703"/>
          <a:ext cx="1269" cy="1046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68980</xdr:rowOff>
    </xdr:from>
    <xdr:ext cx="534377" cy="259045"/>
    <xdr:sp macro="" textlink="">
      <xdr:nvSpPr>
        <xdr:cNvPr id="785" name="貸付金最大値テキスト"/>
        <xdr:cNvSpPr txBox="1"/>
      </xdr:nvSpPr>
      <xdr:spPr>
        <a:xfrm>
          <a:off x="22212300" y="881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122303</xdr:rowOff>
    </xdr:from>
    <xdr:to>
      <xdr:col>116</xdr:col>
      <xdr:colOff>152400</xdr:colOff>
      <xdr:row>52</xdr:row>
      <xdr:rowOff>122303</xdr:rowOff>
    </xdr:to>
    <xdr:cxnSp macro="">
      <xdr:nvCxnSpPr>
        <xdr:cNvPr id="786" name="直線コネクタ 785"/>
        <xdr:cNvCxnSpPr/>
      </xdr:nvCxnSpPr>
      <xdr:spPr>
        <a:xfrm>
          <a:off x="22072600" y="903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6563</xdr:rowOff>
    </xdr:from>
    <xdr:to>
      <xdr:col>116</xdr:col>
      <xdr:colOff>63500</xdr:colOff>
      <xdr:row>58</xdr:row>
      <xdr:rowOff>10678</xdr:rowOff>
    </xdr:to>
    <xdr:cxnSp macro="">
      <xdr:nvCxnSpPr>
        <xdr:cNvPr id="787" name="直線コネクタ 786"/>
        <xdr:cNvCxnSpPr/>
      </xdr:nvCxnSpPr>
      <xdr:spPr>
        <a:xfrm flipV="1">
          <a:off x="21323300" y="995066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113619</xdr:rowOff>
    </xdr:from>
    <xdr:ext cx="469744" cy="259045"/>
    <xdr:sp macro="" textlink="">
      <xdr:nvSpPr>
        <xdr:cNvPr id="788" name="貸付金平均値テキスト"/>
        <xdr:cNvSpPr txBox="1"/>
      </xdr:nvSpPr>
      <xdr:spPr>
        <a:xfrm>
          <a:off x="22212300" y="9886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135192</xdr:rowOff>
    </xdr:from>
    <xdr:to>
      <xdr:col>116</xdr:col>
      <xdr:colOff>114300</xdr:colOff>
      <xdr:row>58</xdr:row>
      <xdr:rowOff>65342</xdr:rowOff>
    </xdr:to>
    <xdr:sp macro="" textlink="">
      <xdr:nvSpPr>
        <xdr:cNvPr id="789" name="フローチャート: 判断 788"/>
        <xdr:cNvSpPr/>
      </xdr:nvSpPr>
      <xdr:spPr>
        <a:xfrm>
          <a:off x="221107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10678</xdr:rowOff>
    </xdr:from>
    <xdr:to>
      <xdr:col>111</xdr:col>
      <xdr:colOff>177800</xdr:colOff>
      <xdr:row>58</xdr:row>
      <xdr:rowOff>15822</xdr:rowOff>
    </xdr:to>
    <xdr:cxnSp macro="">
      <xdr:nvCxnSpPr>
        <xdr:cNvPr id="790" name="直線コネクタ 789"/>
        <xdr:cNvCxnSpPr/>
      </xdr:nvCxnSpPr>
      <xdr:spPr>
        <a:xfrm flipV="1">
          <a:off x="20434300" y="995477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132631</xdr:rowOff>
    </xdr:from>
    <xdr:to>
      <xdr:col>112</xdr:col>
      <xdr:colOff>38100</xdr:colOff>
      <xdr:row>58</xdr:row>
      <xdr:rowOff>62781</xdr:rowOff>
    </xdr:to>
    <xdr:sp macro="" textlink="">
      <xdr:nvSpPr>
        <xdr:cNvPr id="791" name="フローチャート: 判断 790"/>
        <xdr:cNvSpPr/>
      </xdr:nvSpPr>
      <xdr:spPr>
        <a:xfrm>
          <a:off x="21272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53908</xdr:rowOff>
    </xdr:from>
    <xdr:ext cx="469744" cy="259045"/>
    <xdr:sp macro="" textlink="">
      <xdr:nvSpPr>
        <xdr:cNvPr id="792" name="テキスト ボックス 791"/>
        <xdr:cNvSpPr txBox="1"/>
      </xdr:nvSpPr>
      <xdr:spPr>
        <a:xfrm>
          <a:off x="21088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11433</xdr:rowOff>
    </xdr:from>
    <xdr:to>
      <xdr:col>107</xdr:col>
      <xdr:colOff>50800</xdr:colOff>
      <xdr:row>58</xdr:row>
      <xdr:rowOff>15822</xdr:rowOff>
    </xdr:to>
    <xdr:cxnSp macro="">
      <xdr:nvCxnSpPr>
        <xdr:cNvPr id="793" name="直線コネクタ 792"/>
        <xdr:cNvCxnSpPr/>
      </xdr:nvCxnSpPr>
      <xdr:spPr>
        <a:xfrm>
          <a:off x="19545300" y="9269733"/>
          <a:ext cx="889000" cy="69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137340</xdr:rowOff>
    </xdr:from>
    <xdr:to>
      <xdr:col>107</xdr:col>
      <xdr:colOff>101600</xdr:colOff>
      <xdr:row>58</xdr:row>
      <xdr:rowOff>67490</xdr:rowOff>
    </xdr:to>
    <xdr:sp macro="" textlink="">
      <xdr:nvSpPr>
        <xdr:cNvPr id="794" name="フローチャート: 判断 793"/>
        <xdr:cNvSpPr/>
      </xdr:nvSpPr>
      <xdr:spPr>
        <a:xfrm>
          <a:off x="20383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58617</xdr:rowOff>
    </xdr:from>
    <xdr:ext cx="469744" cy="259045"/>
    <xdr:sp macro="" textlink="">
      <xdr:nvSpPr>
        <xdr:cNvPr id="795" name="テキスト ボックス 794"/>
        <xdr:cNvSpPr txBox="1"/>
      </xdr:nvSpPr>
      <xdr:spPr>
        <a:xfrm>
          <a:off x="20199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158583</xdr:rowOff>
    </xdr:from>
    <xdr:to>
      <xdr:col>102</xdr:col>
      <xdr:colOff>114300</xdr:colOff>
      <xdr:row>54</xdr:row>
      <xdr:rowOff>11433</xdr:rowOff>
    </xdr:to>
    <xdr:cxnSp macro="">
      <xdr:nvCxnSpPr>
        <xdr:cNvPr id="796" name="直線コネクタ 795"/>
        <xdr:cNvCxnSpPr/>
      </xdr:nvCxnSpPr>
      <xdr:spPr>
        <a:xfrm>
          <a:off x="18656300" y="8731083"/>
          <a:ext cx="889000" cy="53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128082</xdr:rowOff>
    </xdr:from>
    <xdr:to>
      <xdr:col>102</xdr:col>
      <xdr:colOff>165100</xdr:colOff>
      <xdr:row>58</xdr:row>
      <xdr:rowOff>58232</xdr:rowOff>
    </xdr:to>
    <xdr:sp macro="" textlink="">
      <xdr:nvSpPr>
        <xdr:cNvPr id="797" name="フローチャート: 判断 796"/>
        <xdr:cNvSpPr/>
      </xdr:nvSpPr>
      <xdr:spPr>
        <a:xfrm>
          <a:off x="19494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49359</xdr:rowOff>
    </xdr:from>
    <xdr:ext cx="469744" cy="259045"/>
    <xdr:sp macro="" textlink="">
      <xdr:nvSpPr>
        <xdr:cNvPr id="798" name="テキスト ボックス 797"/>
        <xdr:cNvSpPr txBox="1"/>
      </xdr:nvSpPr>
      <xdr:spPr>
        <a:xfrm>
          <a:off x="19310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109589</xdr:rowOff>
    </xdr:from>
    <xdr:to>
      <xdr:col>98</xdr:col>
      <xdr:colOff>38100</xdr:colOff>
      <xdr:row>58</xdr:row>
      <xdr:rowOff>39739</xdr:rowOff>
    </xdr:to>
    <xdr:sp macro="" textlink="">
      <xdr:nvSpPr>
        <xdr:cNvPr id="799" name="フローチャート: 判断 798"/>
        <xdr:cNvSpPr/>
      </xdr:nvSpPr>
      <xdr:spPr>
        <a:xfrm>
          <a:off x="18605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30866</xdr:rowOff>
    </xdr:from>
    <xdr:ext cx="469744" cy="259045"/>
    <xdr:sp macro="" textlink="">
      <xdr:nvSpPr>
        <xdr:cNvPr id="800" name="テキスト ボックス 799"/>
        <xdr:cNvSpPr txBox="1"/>
      </xdr:nvSpPr>
      <xdr:spPr>
        <a:xfrm>
          <a:off x="18421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127213</xdr:rowOff>
    </xdr:from>
    <xdr:to>
      <xdr:col>116</xdr:col>
      <xdr:colOff>114300</xdr:colOff>
      <xdr:row>58</xdr:row>
      <xdr:rowOff>57363</xdr:rowOff>
    </xdr:to>
    <xdr:sp macro="" textlink="">
      <xdr:nvSpPr>
        <xdr:cNvPr id="806" name="楕円 805"/>
        <xdr:cNvSpPr/>
      </xdr:nvSpPr>
      <xdr:spPr>
        <a:xfrm>
          <a:off x="22110700" y="98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150090</xdr:rowOff>
    </xdr:from>
    <xdr:ext cx="469744" cy="259045"/>
    <xdr:sp macro="" textlink="">
      <xdr:nvSpPr>
        <xdr:cNvPr id="807" name="貸付金該当値テキスト"/>
        <xdr:cNvSpPr txBox="1"/>
      </xdr:nvSpPr>
      <xdr:spPr>
        <a:xfrm>
          <a:off x="22212300" y="97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131328</xdr:rowOff>
    </xdr:from>
    <xdr:to>
      <xdr:col>112</xdr:col>
      <xdr:colOff>38100</xdr:colOff>
      <xdr:row>58</xdr:row>
      <xdr:rowOff>61478</xdr:rowOff>
    </xdr:to>
    <xdr:sp macro="" textlink="">
      <xdr:nvSpPr>
        <xdr:cNvPr id="808" name="楕円 807"/>
        <xdr:cNvSpPr/>
      </xdr:nvSpPr>
      <xdr:spPr>
        <a:xfrm>
          <a:off x="21272500" y="99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78005</xdr:rowOff>
    </xdr:from>
    <xdr:ext cx="469744" cy="259045"/>
    <xdr:sp macro="" textlink="">
      <xdr:nvSpPr>
        <xdr:cNvPr id="809" name="テキスト ボックス 808"/>
        <xdr:cNvSpPr txBox="1"/>
      </xdr:nvSpPr>
      <xdr:spPr>
        <a:xfrm>
          <a:off x="21088428" y="967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136472</xdr:rowOff>
    </xdr:from>
    <xdr:to>
      <xdr:col>107</xdr:col>
      <xdr:colOff>101600</xdr:colOff>
      <xdr:row>58</xdr:row>
      <xdr:rowOff>66622</xdr:rowOff>
    </xdr:to>
    <xdr:sp macro="" textlink="">
      <xdr:nvSpPr>
        <xdr:cNvPr id="810" name="楕円 809"/>
        <xdr:cNvSpPr/>
      </xdr:nvSpPr>
      <xdr:spPr>
        <a:xfrm>
          <a:off x="20383500" y="990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83149</xdr:rowOff>
    </xdr:from>
    <xdr:ext cx="469744" cy="259045"/>
    <xdr:sp macro="" textlink="">
      <xdr:nvSpPr>
        <xdr:cNvPr id="811" name="テキスト ボックス 810"/>
        <xdr:cNvSpPr txBox="1"/>
      </xdr:nvSpPr>
      <xdr:spPr>
        <a:xfrm>
          <a:off x="20199428" y="968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132083</xdr:rowOff>
    </xdr:from>
    <xdr:to>
      <xdr:col>102</xdr:col>
      <xdr:colOff>165100</xdr:colOff>
      <xdr:row>54</xdr:row>
      <xdr:rowOff>62233</xdr:rowOff>
    </xdr:to>
    <xdr:sp macro="" textlink="">
      <xdr:nvSpPr>
        <xdr:cNvPr id="812" name="楕円 811"/>
        <xdr:cNvSpPr/>
      </xdr:nvSpPr>
      <xdr:spPr>
        <a:xfrm>
          <a:off x="19494500" y="92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78760</xdr:rowOff>
    </xdr:from>
    <xdr:ext cx="534377" cy="259045"/>
    <xdr:sp macro="" textlink="">
      <xdr:nvSpPr>
        <xdr:cNvPr id="813" name="テキスト ボックス 812"/>
        <xdr:cNvSpPr txBox="1"/>
      </xdr:nvSpPr>
      <xdr:spPr>
        <a:xfrm>
          <a:off x="19278111" y="89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107783</xdr:rowOff>
    </xdr:from>
    <xdr:to>
      <xdr:col>98</xdr:col>
      <xdr:colOff>38100</xdr:colOff>
      <xdr:row>51</xdr:row>
      <xdr:rowOff>37933</xdr:rowOff>
    </xdr:to>
    <xdr:sp macro="" textlink="">
      <xdr:nvSpPr>
        <xdr:cNvPr id="814" name="楕円 813"/>
        <xdr:cNvSpPr/>
      </xdr:nvSpPr>
      <xdr:spPr>
        <a:xfrm>
          <a:off x="18605500" y="86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54460</xdr:rowOff>
    </xdr:from>
    <xdr:ext cx="534377" cy="259045"/>
    <xdr:sp macro="" textlink="">
      <xdr:nvSpPr>
        <xdr:cNvPr id="815" name="テキスト ボックス 814"/>
        <xdr:cNvSpPr txBox="1"/>
      </xdr:nvSpPr>
      <xdr:spPr>
        <a:xfrm>
          <a:off x="18389111" y="84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2" name="直線コネクタ 841"/>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3"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4" name="直線コネクタ 843"/>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5"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46" name="直線コネクタ 845"/>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164372</xdr:rowOff>
    </xdr:from>
    <xdr:to>
      <xdr:col>116</xdr:col>
      <xdr:colOff>63500</xdr:colOff>
      <xdr:row>75</xdr:row>
      <xdr:rowOff>28797</xdr:rowOff>
    </xdr:to>
    <xdr:cxnSp macro="">
      <xdr:nvCxnSpPr>
        <xdr:cNvPr id="847" name="直線コネクタ 846"/>
        <xdr:cNvCxnSpPr/>
      </xdr:nvCxnSpPr>
      <xdr:spPr>
        <a:xfrm flipV="1">
          <a:off x="21323300" y="12851672"/>
          <a:ext cx="838200" cy="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48"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49" name="フローチャート: 判断 848"/>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106782</xdr:rowOff>
    </xdr:from>
    <xdr:to>
      <xdr:col>111</xdr:col>
      <xdr:colOff>177800</xdr:colOff>
      <xdr:row>75</xdr:row>
      <xdr:rowOff>28797</xdr:rowOff>
    </xdr:to>
    <xdr:cxnSp macro="">
      <xdr:nvCxnSpPr>
        <xdr:cNvPr id="850" name="直線コネクタ 849"/>
        <xdr:cNvCxnSpPr/>
      </xdr:nvCxnSpPr>
      <xdr:spPr>
        <a:xfrm>
          <a:off x="20434300" y="12794082"/>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1" name="フローチャート: 判断 850"/>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2" name="テキスト ボックス 851"/>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89326</xdr:rowOff>
    </xdr:from>
    <xdr:to>
      <xdr:col>107</xdr:col>
      <xdr:colOff>50800</xdr:colOff>
      <xdr:row>74</xdr:row>
      <xdr:rowOff>106782</xdr:rowOff>
    </xdr:to>
    <xdr:cxnSp macro="">
      <xdr:nvCxnSpPr>
        <xdr:cNvPr id="853" name="直線コネクタ 852"/>
        <xdr:cNvCxnSpPr/>
      </xdr:nvCxnSpPr>
      <xdr:spPr>
        <a:xfrm>
          <a:off x="19545300" y="12776626"/>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4" name="フローチャート: 判断 853"/>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5" name="テキスト ボックス 854"/>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89326</xdr:rowOff>
    </xdr:from>
    <xdr:to>
      <xdr:col>102</xdr:col>
      <xdr:colOff>114300</xdr:colOff>
      <xdr:row>74</xdr:row>
      <xdr:rowOff>153808</xdr:rowOff>
    </xdr:to>
    <xdr:cxnSp macro="">
      <xdr:nvCxnSpPr>
        <xdr:cNvPr id="856" name="直線コネクタ 855"/>
        <xdr:cNvCxnSpPr/>
      </xdr:nvCxnSpPr>
      <xdr:spPr>
        <a:xfrm flipV="1">
          <a:off x="18656300" y="12776626"/>
          <a:ext cx="889000" cy="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57" name="フローチャート: 判断 856"/>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58" name="テキスト ボックス 857"/>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59" name="フローチャート: 判断 858"/>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0" name="テキスト ボックス 859"/>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113572</xdr:rowOff>
    </xdr:from>
    <xdr:to>
      <xdr:col>116</xdr:col>
      <xdr:colOff>114300</xdr:colOff>
      <xdr:row>75</xdr:row>
      <xdr:rowOff>43722</xdr:rowOff>
    </xdr:to>
    <xdr:sp macro="" textlink="">
      <xdr:nvSpPr>
        <xdr:cNvPr id="866" name="楕円 865"/>
        <xdr:cNvSpPr/>
      </xdr:nvSpPr>
      <xdr:spPr>
        <a:xfrm>
          <a:off x="22110700" y="128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136449</xdr:rowOff>
    </xdr:from>
    <xdr:ext cx="534377" cy="259045"/>
    <xdr:sp macro="" textlink="">
      <xdr:nvSpPr>
        <xdr:cNvPr id="867" name="繰出金該当値テキスト"/>
        <xdr:cNvSpPr txBox="1"/>
      </xdr:nvSpPr>
      <xdr:spPr>
        <a:xfrm>
          <a:off x="22212300" y="126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149447</xdr:rowOff>
    </xdr:from>
    <xdr:to>
      <xdr:col>112</xdr:col>
      <xdr:colOff>38100</xdr:colOff>
      <xdr:row>75</xdr:row>
      <xdr:rowOff>79597</xdr:rowOff>
    </xdr:to>
    <xdr:sp macro="" textlink="">
      <xdr:nvSpPr>
        <xdr:cNvPr id="868" name="楕円 867"/>
        <xdr:cNvSpPr/>
      </xdr:nvSpPr>
      <xdr:spPr>
        <a:xfrm>
          <a:off x="21272500" y="128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96124</xdr:rowOff>
    </xdr:from>
    <xdr:ext cx="534377" cy="259045"/>
    <xdr:sp macro="" textlink="">
      <xdr:nvSpPr>
        <xdr:cNvPr id="869" name="テキスト ボックス 868"/>
        <xdr:cNvSpPr txBox="1"/>
      </xdr:nvSpPr>
      <xdr:spPr>
        <a:xfrm>
          <a:off x="21056111" y="126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55982</xdr:rowOff>
    </xdr:from>
    <xdr:to>
      <xdr:col>107</xdr:col>
      <xdr:colOff>101600</xdr:colOff>
      <xdr:row>74</xdr:row>
      <xdr:rowOff>157582</xdr:rowOff>
    </xdr:to>
    <xdr:sp macro="" textlink="">
      <xdr:nvSpPr>
        <xdr:cNvPr id="870" name="楕円 869"/>
        <xdr:cNvSpPr/>
      </xdr:nvSpPr>
      <xdr:spPr>
        <a:xfrm>
          <a:off x="20383500" y="127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2659</xdr:rowOff>
    </xdr:from>
    <xdr:ext cx="534377" cy="259045"/>
    <xdr:sp macro="" textlink="">
      <xdr:nvSpPr>
        <xdr:cNvPr id="871" name="テキスト ボックス 870"/>
        <xdr:cNvSpPr txBox="1"/>
      </xdr:nvSpPr>
      <xdr:spPr>
        <a:xfrm>
          <a:off x="20167111" y="12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38526</xdr:rowOff>
    </xdr:from>
    <xdr:to>
      <xdr:col>102</xdr:col>
      <xdr:colOff>165100</xdr:colOff>
      <xdr:row>74</xdr:row>
      <xdr:rowOff>140126</xdr:rowOff>
    </xdr:to>
    <xdr:sp macro="" textlink="">
      <xdr:nvSpPr>
        <xdr:cNvPr id="872" name="楕円 871"/>
        <xdr:cNvSpPr/>
      </xdr:nvSpPr>
      <xdr:spPr>
        <a:xfrm>
          <a:off x="19494500" y="127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156653</xdr:rowOff>
    </xdr:from>
    <xdr:ext cx="534377" cy="259045"/>
    <xdr:sp macro="" textlink="">
      <xdr:nvSpPr>
        <xdr:cNvPr id="873" name="テキスト ボックス 872"/>
        <xdr:cNvSpPr txBox="1"/>
      </xdr:nvSpPr>
      <xdr:spPr>
        <a:xfrm>
          <a:off x="19278111" y="125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103008</xdr:rowOff>
    </xdr:from>
    <xdr:to>
      <xdr:col>98</xdr:col>
      <xdr:colOff>38100</xdr:colOff>
      <xdr:row>75</xdr:row>
      <xdr:rowOff>33158</xdr:rowOff>
    </xdr:to>
    <xdr:sp macro="" textlink="">
      <xdr:nvSpPr>
        <xdr:cNvPr id="874" name="楕円 873"/>
        <xdr:cNvSpPr/>
      </xdr:nvSpPr>
      <xdr:spPr>
        <a:xfrm>
          <a:off x="18605500" y="127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49685</xdr:rowOff>
    </xdr:from>
    <xdr:ext cx="534377" cy="259045"/>
    <xdr:sp macro="" textlink="">
      <xdr:nvSpPr>
        <xdr:cNvPr id="875" name="テキスト ボックス 874"/>
        <xdr:cNvSpPr txBox="1"/>
      </xdr:nvSpPr>
      <xdr:spPr>
        <a:xfrm>
          <a:off x="18389111" y="125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9" name="テキスト ボックス 88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1" name="テキスト ボックス 89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3" name="テキスト ボックス 89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5" name="テキスト ボックス 89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7" name="テキスト ボックス 89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899" name="直線コネクタ 898"/>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0"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2"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3" name="直線コネクタ 902"/>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5"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06" name="フローチャート: 判断 905"/>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08" name="フローチャート: 判断 907"/>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09" name="テキスト ボックス 908"/>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1" name="フローチャート: 判断 910"/>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2" name="テキスト ボックス 911"/>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4" name="フローチャート: 判断 913"/>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5" name="テキスト ボックス 914"/>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16" name="フローチャート: 判断 915"/>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17" name="テキスト ボックス 916"/>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4"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6" name="テキスト ボックス 92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8" name="テキスト ボックス 92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0" name="テキスト ボックス 92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2" name="テキスト ボックス 93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・人件費は、市内保育園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園がすべて公立であることや消防署の単独運営などから職員数が類似団体平均より多いため、住民一人当たりの金額でも類似団体平均と比べ高い水準で推移している。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令和元年度は、退職者が前年度の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名に対し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名（うち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名は教育長の任期満了分）と、</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名減となったことで退職金が大きく減少したことが影響し、住民一人当たりの金額は前年度から</a:t>
          </a:r>
          <a:r>
            <a:rPr kumimoji="1" lang="en-US" altLang="ja-JP" sz="1300">
              <a:latin typeface="ＭＳ Ｐゴシック" panose="020B0600070205080204" pitchFamily="50" charset="-128"/>
              <a:ea typeface="ＭＳ Ｐゴシック" panose="020B0600070205080204" pitchFamily="50" charset="-128"/>
            </a:rPr>
            <a:t>8,540</a:t>
          </a:r>
          <a:r>
            <a:rPr kumimoji="1" lang="ja-JP" altLang="en-US" sz="1300">
              <a:latin typeface="ＭＳ Ｐゴシック" panose="020B0600070205080204" pitchFamily="50" charset="-128"/>
              <a:ea typeface="ＭＳ Ｐゴシック" panose="020B0600070205080204" pitchFamily="50" charset="-128"/>
            </a:rPr>
            <a:t>円減額の</a:t>
          </a:r>
          <a:r>
            <a:rPr kumimoji="1" lang="en-US" altLang="ja-JP" sz="1300">
              <a:latin typeface="ＭＳ Ｐゴシック" panose="020B0600070205080204" pitchFamily="50" charset="-128"/>
              <a:ea typeface="ＭＳ Ｐゴシック" panose="020B0600070205080204" pitchFamily="50" charset="-128"/>
            </a:rPr>
            <a:t>127,234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・普通建設事業費は、類似団体平均は上回っているものの、住民一人当たりの金額が前年度から</a:t>
          </a:r>
          <a:r>
            <a:rPr kumimoji="1" lang="en-US" altLang="ja-JP" sz="1300">
              <a:latin typeface="ＭＳ Ｐゴシック" panose="020B0600070205080204" pitchFamily="50" charset="-128"/>
              <a:ea typeface="ＭＳ Ｐゴシック" panose="020B0600070205080204" pitchFamily="50" charset="-128"/>
            </a:rPr>
            <a:t>57,005</a:t>
          </a:r>
          <a:r>
            <a:rPr kumimoji="1" lang="ja-JP" altLang="en-US" sz="1300">
              <a:latin typeface="ＭＳ Ｐゴシック" panose="020B0600070205080204" pitchFamily="50" charset="-128"/>
              <a:ea typeface="ＭＳ Ｐゴシック" panose="020B0600070205080204" pitchFamily="50" charset="-128"/>
            </a:rPr>
            <a:t>円減と大きく減少している。令和元年度も情報通信基盤整備事業費補助金（光ファイバー整備）や防災物資配送拠点施設事業など大型事業を実施をしているが、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年度に実施した爪白キャンプ場整備事業や浦尻冷凍保管施設整備事業、三崎保育園新築事業といった事業が完了した影響が大きく、反動減として数値に反映されている。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類似団体平均を上回っており、令和元年度は公民館移転建設事業、消防救急デジタル無線整備といった防災対策関連の財源として借り入れた起債の元金償還開始によって、住民一人当たりの金額も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今後も公債費の高止まりが見込まれることや人口減によって、住民一人当たりの公債費は高水準で推移していくことが想定される。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13,344
13,275
266.34
9,672,133
9,546,154
112,383
5,115,890
15,368,887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7493</xdr:rowOff>
    </xdr:from>
    <xdr:to>
      <xdr:col>24</xdr:col>
      <xdr:colOff>63500</xdr:colOff>
      <xdr:row>33</xdr:row>
      <xdr:rowOff>69596</xdr:rowOff>
    </xdr:to>
    <xdr:cxnSp macro="">
      <xdr:nvCxnSpPr>
        <xdr:cNvPr id="61" name="直線コネクタ 60"/>
        <xdr:cNvCxnSpPr/>
      </xdr:nvCxnSpPr>
      <xdr:spPr>
        <a:xfrm flipV="1">
          <a:off x="3797300" y="5665343"/>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69596</xdr:rowOff>
    </xdr:from>
    <xdr:to>
      <xdr:col>19</xdr:col>
      <xdr:colOff>177800</xdr:colOff>
      <xdr:row>33</xdr:row>
      <xdr:rowOff>86932</xdr:rowOff>
    </xdr:to>
    <xdr:cxnSp macro="">
      <xdr:nvCxnSpPr>
        <xdr:cNvPr id="64" name="直線コネクタ 63"/>
        <xdr:cNvCxnSpPr/>
      </xdr:nvCxnSpPr>
      <xdr:spPr>
        <a:xfrm flipV="1">
          <a:off x="2908300" y="5727446"/>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86932</xdr:rowOff>
    </xdr:from>
    <xdr:to>
      <xdr:col>15</xdr:col>
      <xdr:colOff>50800</xdr:colOff>
      <xdr:row>33</xdr:row>
      <xdr:rowOff>91884</xdr:rowOff>
    </xdr:to>
    <xdr:cxnSp macro="">
      <xdr:nvCxnSpPr>
        <xdr:cNvPr id="67" name="直線コネクタ 66"/>
        <xdr:cNvCxnSpPr/>
      </xdr:nvCxnSpPr>
      <xdr:spPr>
        <a:xfrm flipV="1">
          <a:off x="2019300" y="5744782"/>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156464</xdr:rowOff>
    </xdr:from>
    <xdr:to>
      <xdr:col>10</xdr:col>
      <xdr:colOff>114300</xdr:colOff>
      <xdr:row>33</xdr:row>
      <xdr:rowOff>91884</xdr:rowOff>
    </xdr:to>
    <xdr:cxnSp macro="">
      <xdr:nvCxnSpPr>
        <xdr:cNvPr id="70" name="直線コネクタ 69"/>
        <xdr:cNvCxnSpPr/>
      </xdr:nvCxnSpPr>
      <xdr:spPr>
        <a:xfrm>
          <a:off x="1130300" y="5642864"/>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128143</xdr:rowOff>
    </xdr:from>
    <xdr:to>
      <xdr:col>24</xdr:col>
      <xdr:colOff>114300</xdr:colOff>
      <xdr:row>33</xdr:row>
      <xdr:rowOff>58293</xdr:rowOff>
    </xdr:to>
    <xdr:sp macro="" textlink="">
      <xdr:nvSpPr>
        <xdr:cNvPr id="80" name="楕円 79"/>
        <xdr:cNvSpPr/>
      </xdr:nvSpPr>
      <xdr:spPr>
        <a:xfrm>
          <a:off x="4584700" y="56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151020</xdr:rowOff>
    </xdr:from>
    <xdr:ext cx="469744" cy="259045"/>
    <xdr:sp macro="" textlink="">
      <xdr:nvSpPr>
        <xdr:cNvPr id="81" name="議会費該当値テキスト"/>
        <xdr:cNvSpPr txBox="1"/>
      </xdr:nvSpPr>
      <xdr:spPr>
        <a:xfrm>
          <a:off x="4686300" y="54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18796</xdr:rowOff>
    </xdr:from>
    <xdr:to>
      <xdr:col>20</xdr:col>
      <xdr:colOff>38100</xdr:colOff>
      <xdr:row>33</xdr:row>
      <xdr:rowOff>120396</xdr:rowOff>
    </xdr:to>
    <xdr:sp macro="" textlink="">
      <xdr:nvSpPr>
        <xdr:cNvPr id="82" name="楕円 81"/>
        <xdr:cNvSpPr/>
      </xdr:nvSpPr>
      <xdr:spPr>
        <a:xfrm>
          <a:off x="37465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136923</xdr:rowOff>
    </xdr:from>
    <xdr:ext cx="469744" cy="259045"/>
    <xdr:sp macro="" textlink="">
      <xdr:nvSpPr>
        <xdr:cNvPr id="83" name="テキスト ボックス 82"/>
        <xdr:cNvSpPr txBox="1"/>
      </xdr:nvSpPr>
      <xdr:spPr>
        <a:xfrm>
          <a:off x="3562428"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36132</xdr:rowOff>
    </xdr:from>
    <xdr:to>
      <xdr:col>15</xdr:col>
      <xdr:colOff>101600</xdr:colOff>
      <xdr:row>33</xdr:row>
      <xdr:rowOff>137732</xdr:rowOff>
    </xdr:to>
    <xdr:sp macro="" textlink="">
      <xdr:nvSpPr>
        <xdr:cNvPr id="84" name="楕円 83"/>
        <xdr:cNvSpPr/>
      </xdr:nvSpPr>
      <xdr:spPr>
        <a:xfrm>
          <a:off x="2857500" y="56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154259</xdr:rowOff>
    </xdr:from>
    <xdr:ext cx="469744" cy="259045"/>
    <xdr:sp macro="" textlink="">
      <xdr:nvSpPr>
        <xdr:cNvPr id="85" name="テキスト ボックス 84"/>
        <xdr:cNvSpPr txBox="1"/>
      </xdr:nvSpPr>
      <xdr:spPr>
        <a:xfrm>
          <a:off x="2673428" y="54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41084</xdr:rowOff>
    </xdr:from>
    <xdr:to>
      <xdr:col>10</xdr:col>
      <xdr:colOff>165100</xdr:colOff>
      <xdr:row>33</xdr:row>
      <xdr:rowOff>142684</xdr:rowOff>
    </xdr:to>
    <xdr:sp macro="" textlink="">
      <xdr:nvSpPr>
        <xdr:cNvPr id="86" name="楕円 85"/>
        <xdr:cNvSpPr/>
      </xdr:nvSpPr>
      <xdr:spPr>
        <a:xfrm>
          <a:off x="1968500" y="5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159211</xdr:rowOff>
    </xdr:from>
    <xdr:ext cx="469744" cy="259045"/>
    <xdr:sp macro="" textlink="">
      <xdr:nvSpPr>
        <xdr:cNvPr id="87" name="テキスト ボックス 86"/>
        <xdr:cNvSpPr txBox="1"/>
      </xdr:nvSpPr>
      <xdr:spPr>
        <a:xfrm>
          <a:off x="1784428" y="54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105664</xdr:rowOff>
    </xdr:from>
    <xdr:to>
      <xdr:col>6</xdr:col>
      <xdr:colOff>38100</xdr:colOff>
      <xdr:row>33</xdr:row>
      <xdr:rowOff>35814</xdr:rowOff>
    </xdr:to>
    <xdr:sp macro="" textlink="">
      <xdr:nvSpPr>
        <xdr:cNvPr id="88" name="楕円 87"/>
        <xdr:cNvSpPr/>
      </xdr:nvSpPr>
      <xdr:spPr>
        <a:xfrm>
          <a:off x="1079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52341</xdr:rowOff>
    </xdr:from>
    <xdr:ext cx="469744" cy="259045"/>
    <xdr:sp macro="" textlink="">
      <xdr:nvSpPr>
        <xdr:cNvPr id="89" name="テキスト ボックス 88"/>
        <xdr:cNvSpPr txBox="1"/>
      </xdr:nvSpPr>
      <xdr:spPr>
        <a:xfrm>
          <a:off x="895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27712</xdr:rowOff>
    </xdr:from>
    <xdr:to>
      <xdr:col>24</xdr:col>
      <xdr:colOff>63500</xdr:colOff>
      <xdr:row>57</xdr:row>
      <xdr:rowOff>111308</xdr:rowOff>
    </xdr:to>
    <xdr:cxnSp macro="">
      <xdr:nvCxnSpPr>
        <xdr:cNvPr id="120" name="直線コネクタ 119"/>
        <xdr:cNvCxnSpPr/>
      </xdr:nvCxnSpPr>
      <xdr:spPr>
        <a:xfrm flipV="1">
          <a:off x="3797300" y="9800362"/>
          <a:ext cx="838200" cy="8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111308</xdr:rowOff>
    </xdr:from>
    <xdr:to>
      <xdr:col>19</xdr:col>
      <xdr:colOff>177800</xdr:colOff>
      <xdr:row>57</xdr:row>
      <xdr:rowOff>148044</xdr:rowOff>
    </xdr:to>
    <xdr:cxnSp macro="">
      <xdr:nvCxnSpPr>
        <xdr:cNvPr id="123" name="直線コネクタ 122"/>
        <xdr:cNvCxnSpPr/>
      </xdr:nvCxnSpPr>
      <xdr:spPr>
        <a:xfrm flipV="1">
          <a:off x="2908300" y="9883958"/>
          <a:ext cx="889000" cy="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148044</xdr:rowOff>
    </xdr:from>
    <xdr:to>
      <xdr:col>15</xdr:col>
      <xdr:colOff>50800</xdr:colOff>
      <xdr:row>57</xdr:row>
      <xdr:rowOff>148530</xdr:rowOff>
    </xdr:to>
    <xdr:cxnSp macro="">
      <xdr:nvCxnSpPr>
        <xdr:cNvPr id="126" name="直線コネクタ 125"/>
        <xdr:cNvCxnSpPr/>
      </xdr:nvCxnSpPr>
      <xdr:spPr>
        <a:xfrm flipV="1">
          <a:off x="2019300" y="9920694"/>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116036</xdr:rowOff>
    </xdr:from>
    <xdr:to>
      <xdr:col>10</xdr:col>
      <xdr:colOff>114300</xdr:colOff>
      <xdr:row>57</xdr:row>
      <xdr:rowOff>148530</xdr:rowOff>
    </xdr:to>
    <xdr:cxnSp macro="">
      <xdr:nvCxnSpPr>
        <xdr:cNvPr id="129" name="直線コネクタ 128"/>
        <xdr:cNvCxnSpPr/>
      </xdr:nvCxnSpPr>
      <xdr:spPr>
        <a:xfrm>
          <a:off x="1130300" y="9888686"/>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148362</xdr:rowOff>
    </xdr:from>
    <xdr:to>
      <xdr:col>24</xdr:col>
      <xdr:colOff>114300</xdr:colOff>
      <xdr:row>57</xdr:row>
      <xdr:rowOff>78512</xdr:rowOff>
    </xdr:to>
    <xdr:sp macro="" textlink="">
      <xdr:nvSpPr>
        <xdr:cNvPr id="139" name="楕円 138"/>
        <xdr:cNvSpPr/>
      </xdr:nvSpPr>
      <xdr:spPr>
        <a:xfrm>
          <a:off x="4584700" y="97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171239</xdr:rowOff>
    </xdr:from>
    <xdr:ext cx="599010" cy="259045"/>
    <xdr:sp macro="" textlink="">
      <xdr:nvSpPr>
        <xdr:cNvPr id="140" name="総務費該当値テキスト"/>
        <xdr:cNvSpPr txBox="1"/>
      </xdr:nvSpPr>
      <xdr:spPr>
        <a:xfrm>
          <a:off x="4686300" y="960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60508</xdr:rowOff>
    </xdr:from>
    <xdr:to>
      <xdr:col>20</xdr:col>
      <xdr:colOff>38100</xdr:colOff>
      <xdr:row>57</xdr:row>
      <xdr:rowOff>162108</xdr:rowOff>
    </xdr:to>
    <xdr:sp macro="" textlink="">
      <xdr:nvSpPr>
        <xdr:cNvPr id="141" name="楕円 140"/>
        <xdr:cNvSpPr/>
      </xdr:nvSpPr>
      <xdr:spPr>
        <a:xfrm>
          <a:off x="3746500" y="98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7185</xdr:rowOff>
    </xdr:from>
    <xdr:ext cx="599010" cy="259045"/>
    <xdr:sp macro="" textlink="">
      <xdr:nvSpPr>
        <xdr:cNvPr id="142" name="テキスト ボックス 141"/>
        <xdr:cNvSpPr txBox="1"/>
      </xdr:nvSpPr>
      <xdr:spPr>
        <a:xfrm>
          <a:off x="3497795" y="96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97244</xdr:rowOff>
    </xdr:from>
    <xdr:to>
      <xdr:col>15</xdr:col>
      <xdr:colOff>101600</xdr:colOff>
      <xdr:row>58</xdr:row>
      <xdr:rowOff>27394</xdr:rowOff>
    </xdr:to>
    <xdr:sp macro="" textlink="">
      <xdr:nvSpPr>
        <xdr:cNvPr id="143" name="楕円 142"/>
        <xdr:cNvSpPr/>
      </xdr:nvSpPr>
      <xdr:spPr>
        <a:xfrm>
          <a:off x="2857500" y="98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43921</xdr:rowOff>
    </xdr:from>
    <xdr:ext cx="534377" cy="259045"/>
    <xdr:sp macro="" textlink="">
      <xdr:nvSpPr>
        <xdr:cNvPr id="144" name="テキスト ボックス 143"/>
        <xdr:cNvSpPr txBox="1"/>
      </xdr:nvSpPr>
      <xdr:spPr>
        <a:xfrm>
          <a:off x="2641111" y="96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97730</xdr:rowOff>
    </xdr:from>
    <xdr:to>
      <xdr:col>10</xdr:col>
      <xdr:colOff>165100</xdr:colOff>
      <xdr:row>58</xdr:row>
      <xdr:rowOff>27880</xdr:rowOff>
    </xdr:to>
    <xdr:sp macro="" textlink="">
      <xdr:nvSpPr>
        <xdr:cNvPr id="145" name="楕円 144"/>
        <xdr:cNvSpPr/>
      </xdr:nvSpPr>
      <xdr:spPr>
        <a:xfrm>
          <a:off x="1968500" y="98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44407</xdr:rowOff>
    </xdr:from>
    <xdr:ext cx="534377" cy="259045"/>
    <xdr:sp macro="" textlink="">
      <xdr:nvSpPr>
        <xdr:cNvPr id="146" name="テキスト ボックス 145"/>
        <xdr:cNvSpPr txBox="1"/>
      </xdr:nvSpPr>
      <xdr:spPr>
        <a:xfrm>
          <a:off x="1752111" y="964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65236</xdr:rowOff>
    </xdr:from>
    <xdr:to>
      <xdr:col>6</xdr:col>
      <xdr:colOff>38100</xdr:colOff>
      <xdr:row>57</xdr:row>
      <xdr:rowOff>166836</xdr:rowOff>
    </xdr:to>
    <xdr:sp macro="" textlink="">
      <xdr:nvSpPr>
        <xdr:cNvPr id="147" name="楕円 146"/>
        <xdr:cNvSpPr/>
      </xdr:nvSpPr>
      <xdr:spPr>
        <a:xfrm>
          <a:off x="1079500" y="98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11913</xdr:rowOff>
    </xdr:from>
    <xdr:ext cx="534377" cy="259045"/>
    <xdr:sp macro="" textlink="">
      <xdr:nvSpPr>
        <xdr:cNvPr id="148" name="テキスト ボックス 147"/>
        <xdr:cNvSpPr txBox="1"/>
      </xdr:nvSpPr>
      <xdr:spPr>
        <a:xfrm>
          <a:off x="863111" y="96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121869</xdr:rowOff>
    </xdr:from>
    <xdr:to>
      <xdr:col>24</xdr:col>
      <xdr:colOff>63500</xdr:colOff>
      <xdr:row>74</xdr:row>
      <xdr:rowOff>132080</xdr:rowOff>
    </xdr:to>
    <xdr:cxnSp macro="">
      <xdr:nvCxnSpPr>
        <xdr:cNvPr id="178" name="直線コネクタ 177"/>
        <xdr:cNvCxnSpPr/>
      </xdr:nvCxnSpPr>
      <xdr:spPr>
        <a:xfrm>
          <a:off x="3797300" y="12637719"/>
          <a:ext cx="838200" cy="1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121869</xdr:rowOff>
    </xdr:from>
    <xdr:to>
      <xdr:col>19</xdr:col>
      <xdr:colOff>177800</xdr:colOff>
      <xdr:row>74</xdr:row>
      <xdr:rowOff>70556</xdr:rowOff>
    </xdr:to>
    <xdr:cxnSp macro="">
      <xdr:nvCxnSpPr>
        <xdr:cNvPr id="181" name="直線コネクタ 180"/>
        <xdr:cNvCxnSpPr/>
      </xdr:nvCxnSpPr>
      <xdr:spPr>
        <a:xfrm flipV="1">
          <a:off x="2908300" y="12637719"/>
          <a:ext cx="889000" cy="1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70556</xdr:rowOff>
    </xdr:from>
    <xdr:to>
      <xdr:col>15</xdr:col>
      <xdr:colOff>50800</xdr:colOff>
      <xdr:row>74</xdr:row>
      <xdr:rowOff>87092</xdr:rowOff>
    </xdr:to>
    <xdr:cxnSp macro="">
      <xdr:nvCxnSpPr>
        <xdr:cNvPr id="184" name="直線コネクタ 183"/>
        <xdr:cNvCxnSpPr/>
      </xdr:nvCxnSpPr>
      <xdr:spPr>
        <a:xfrm flipV="1">
          <a:off x="2019300" y="12757856"/>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87092</xdr:rowOff>
    </xdr:from>
    <xdr:to>
      <xdr:col>10</xdr:col>
      <xdr:colOff>114300</xdr:colOff>
      <xdr:row>74</xdr:row>
      <xdr:rowOff>96708</xdr:rowOff>
    </xdr:to>
    <xdr:cxnSp macro="">
      <xdr:nvCxnSpPr>
        <xdr:cNvPr id="187" name="直線コネクタ 186"/>
        <xdr:cNvCxnSpPr/>
      </xdr:nvCxnSpPr>
      <xdr:spPr>
        <a:xfrm flipV="1">
          <a:off x="1130300" y="12774392"/>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81280</xdr:rowOff>
    </xdr:from>
    <xdr:to>
      <xdr:col>24</xdr:col>
      <xdr:colOff>114300</xdr:colOff>
      <xdr:row>75</xdr:row>
      <xdr:rowOff>11430</xdr:rowOff>
    </xdr:to>
    <xdr:sp macro="" textlink="">
      <xdr:nvSpPr>
        <xdr:cNvPr id="197" name="楕円 196"/>
        <xdr:cNvSpPr/>
      </xdr:nvSpPr>
      <xdr:spPr>
        <a:xfrm>
          <a:off x="4584700" y="12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104157</xdr:rowOff>
    </xdr:from>
    <xdr:ext cx="599010" cy="259045"/>
    <xdr:sp macro="" textlink="">
      <xdr:nvSpPr>
        <xdr:cNvPr id="198" name="民生費該当値テキスト"/>
        <xdr:cNvSpPr txBox="1"/>
      </xdr:nvSpPr>
      <xdr:spPr>
        <a:xfrm>
          <a:off x="4686300" y="1262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71069</xdr:rowOff>
    </xdr:from>
    <xdr:to>
      <xdr:col>20</xdr:col>
      <xdr:colOff>38100</xdr:colOff>
      <xdr:row>74</xdr:row>
      <xdr:rowOff>1219</xdr:rowOff>
    </xdr:to>
    <xdr:sp macro="" textlink="">
      <xdr:nvSpPr>
        <xdr:cNvPr id="199" name="楕円 198"/>
        <xdr:cNvSpPr/>
      </xdr:nvSpPr>
      <xdr:spPr>
        <a:xfrm>
          <a:off x="3746500" y="125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17746</xdr:rowOff>
    </xdr:from>
    <xdr:ext cx="599010" cy="259045"/>
    <xdr:sp macro="" textlink="">
      <xdr:nvSpPr>
        <xdr:cNvPr id="200" name="テキスト ボックス 199"/>
        <xdr:cNvSpPr txBox="1"/>
      </xdr:nvSpPr>
      <xdr:spPr>
        <a:xfrm>
          <a:off x="3497795" y="123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19756</xdr:rowOff>
    </xdr:from>
    <xdr:to>
      <xdr:col>15</xdr:col>
      <xdr:colOff>101600</xdr:colOff>
      <xdr:row>74</xdr:row>
      <xdr:rowOff>121356</xdr:rowOff>
    </xdr:to>
    <xdr:sp macro="" textlink="">
      <xdr:nvSpPr>
        <xdr:cNvPr id="201" name="楕円 200"/>
        <xdr:cNvSpPr/>
      </xdr:nvSpPr>
      <xdr:spPr>
        <a:xfrm>
          <a:off x="2857500" y="127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137883</xdr:rowOff>
    </xdr:from>
    <xdr:ext cx="599010" cy="259045"/>
    <xdr:sp macro="" textlink="">
      <xdr:nvSpPr>
        <xdr:cNvPr id="202" name="テキスト ボックス 201"/>
        <xdr:cNvSpPr txBox="1"/>
      </xdr:nvSpPr>
      <xdr:spPr>
        <a:xfrm>
          <a:off x="2608795" y="1248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36292</xdr:rowOff>
    </xdr:from>
    <xdr:to>
      <xdr:col>10</xdr:col>
      <xdr:colOff>165100</xdr:colOff>
      <xdr:row>74</xdr:row>
      <xdr:rowOff>137892</xdr:rowOff>
    </xdr:to>
    <xdr:sp macro="" textlink="">
      <xdr:nvSpPr>
        <xdr:cNvPr id="203" name="楕円 202"/>
        <xdr:cNvSpPr/>
      </xdr:nvSpPr>
      <xdr:spPr>
        <a:xfrm>
          <a:off x="1968500" y="127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154419</xdr:rowOff>
    </xdr:from>
    <xdr:ext cx="599010" cy="259045"/>
    <xdr:sp macro="" textlink="">
      <xdr:nvSpPr>
        <xdr:cNvPr id="204" name="テキスト ボックス 203"/>
        <xdr:cNvSpPr txBox="1"/>
      </xdr:nvSpPr>
      <xdr:spPr>
        <a:xfrm>
          <a:off x="1719795" y="12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45908</xdr:rowOff>
    </xdr:from>
    <xdr:to>
      <xdr:col>6</xdr:col>
      <xdr:colOff>38100</xdr:colOff>
      <xdr:row>74</xdr:row>
      <xdr:rowOff>147508</xdr:rowOff>
    </xdr:to>
    <xdr:sp macro="" textlink="">
      <xdr:nvSpPr>
        <xdr:cNvPr id="205" name="楕円 204"/>
        <xdr:cNvSpPr/>
      </xdr:nvSpPr>
      <xdr:spPr>
        <a:xfrm>
          <a:off x="1079500" y="12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164035</xdr:rowOff>
    </xdr:from>
    <xdr:ext cx="599010" cy="259045"/>
    <xdr:sp macro="" textlink="">
      <xdr:nvSpPr>
        <xdr:cNvPr id="206" name="テキスト ボックス 205"/>
        <xdr:cNvSpPr txBox="1"/>
      </xdr:nvSpPr>
      <xdr:spPr>
        <a:xfrm>
          <a:off x="830795" y="1250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80217</xdr:rowOff>
    </xdr:from>
    <xdr:to>
      <xdr:col>24</xdr:col>
      <xdr:colOff>63500</xdr:colOff>
      <xdr:row>97</xdr:row>
      <xdr:rowOff>88398</xdr:rowOff>
    </xdr:to>
    <xdr:cxnSp macro="">
      <xdr:nvCxnSpPr>
        <xdr:cNvPr id="239" name="直線コネクタ 238"/>
        <xdr:cNvCxnSpPr/>
      </xdr:nvCxnSpPr>
      <xdr:spPr>
        <a:xfrm>
          <a:off x="3797300" y="16710867"/>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64015</xdr:rowOff>
    </xdr:from>
    <xdr:to>
      <xdr:col>19</xdr:col>
      <xdr:colOff>177800</xdr:colOff>
      <xdr:row>97</xdr:row>
      <xdr:rowOff>80217</xdr:rowOff>
    </xdr:to>
    <xdr:cxnSp macro="">
      <xdr:nvCxnSpPr>
        <xdr:cNvPr id="242" name="直線コネクタ 241"/>
        <xdr:cNvCxnSpPr/>
      </xdr:nvCxnSpPr>
      <xdr:spPr>
        <a:xfrm>
          <a:off x="2908300" y="16694665"/>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64015</xdr:rowOff>
    </xdr:from>
    <xdr:to>
      <xdr:col>15</xdr:col>
      <xdr:colOff>50800</xdr:colOff>
      <xdr:row>97</xdr:row>
      <xdr:rowOff>69492</xdr:rowOff>
    </xdr:to>
    <xdr:cxnSp macro="">
      <xdr:nvCxnSpPr>
        <xdr:cNvPr id="245" name="直線コネクタ 244"/>
        <xdr:cNvCxnSpPr/>
      </xdr:nvCxnSpPr>
      <xdr:spPr>
        <a:xfrm flipV="1">
          <a:off x="2019300" y="16694665"/>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69492</xdr:rowOff>
    </xdr:from>
    <xdr:to>
      <xdr:col>10</xdr:col>
      <xdr:colOff>114300</xdr:colOff>
      <xdr:row>97</xdr:row>
      <xdr:rowOff>69786</xdr:rowOff>
    </xdr:to>
    <xdr:cxnSp macro="">
      <xdr:nvCxnSpPr>
        <xdr:cNvPr id="248" name="直線コネクタ 247"/>
        <xdr:cNvCxnSpPr/>
      </xdr:nvCxnSpPr>
      <xdr:spPr>
        <a:xfrm flipV="1">
          <a:off x="1130300" y="1670014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37598</xdr:rowOff>
    </xdr:from>
    <xdr:to>
      <xdr:col>24</xdr:col>
      <xdr:colOff>114300</xdr:colOff>
      <xdr:row>97</xdr:row>
      <xdr:rowOff>139198</xdr:rowOff>
    </xdr:to>
    <xdr:sp macro="" textlink="">
      <xdr:nvSpPr>
        <xdr:cNvPr id="258" name="楕円 257"/>
        <xdr:cNvSpPr/>
      </xdr:nvSpPr>
      <xdr:spPr>
        <a:xfrm>
          <a:off x="4584700" y="166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16025</xdr:rowOff>
    </xdr:from>
    <xdr:ext cx="534377" cy="259045"/>
    <xdr:sp macro="" textlink="">
      <xdr:nvSpPr>
        <xdr:cNvPr id="259" name="衛生費該当値テキスト"/>
        <xdr:cNvSpPr txBox="1"/>
      </xdr:nvSpPr>
      <xdr:spPr>
        <a:xfrm>
          <a:off x="4686300" y="166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29417</xdr:rowOff>
    </xdr:from>
    <xdr:to>
      <xdr:col>20</xdr:col>
      <xdr:colOff>38100</xdr:colOff>
      <xdr:row>97</xdr:row>
      <xdr:rowOff>131017</xdr:rowOff>
    </xdr:to>
    <xdr:sp macro="" textlink="">
      <xdr:nvSpPr>
        <xdr:cNvPr id="260" name="楕円 259"/>
        <xdr:cNvSpPr/>
      </xdr:nvSpPr>
      <xdr:spPr>
        <a:xfrm>
          <a:off x="3746500" y="166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122144</xdr:rowOff>
    </xdr:from>
    <xdr:ext cx="534377" cy="259045"/>
    <xdr:sp macro="" textlink="">
      <xdr:nvSpPr>
        <xdr:cNvPr id="261" name="テキスト ボックス 260"/>
        <xdr:cNvSpPr txBox="1"/>
      </xdr:nvSpPr>
      <xdr:spPr>
        <a:xfrm>
          <a:off x="3530111" y="167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13215</xdr:rowOff>
    </xdr:from>
    <xdr:to>
      <xdr:col>15</xdr:col>
      <xdr:colOff>101600</xdr:colOff>
      <xdr:row>97</xdr:row>
      <xdr:rowOff>114815</xdr:rowOff>
    </xdr:to>
    <xdr:sp macro="" textlink="">
      <xdr:nvSpPr>
        <xdr:cNvPr id="262" name="楕円 261"/>
        <xdr:cNvSpPr/>
      </xdr:nvSpPr>
      <xdr:spPr>
        <a:xfrm>
          <a:off x="2857500" y="166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105942</xdr:rowOff>
    </xdr:from>
    <xdr:ext cx="534377" cy="259045"/>
    <xdr:sp macro="" textlink="">
      <xdr:nvSpPr>
        <xdr:cNvPr id="263" name="テキスト ボックス 262"/>
        <xdr:cNvSpPr txBox="1"/>
      </xdr:nvSpPr>
      <xdr:spPr>
        <a:xfrm>
          <a:off x="2641111" y="1673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18692</xdr:rowOff>
    </xdr:from>
    <xdr:to>
      <xdr:col>10</xdr:col>
      <xdr:colOff>165100</xdr:colOff>
      <xdr:row>97</xdr:row>
      <xdr:rowOff>120292</xdr:rowOff>
    </xdr:to>
    <xdr:sp macro="" textlink="">
      <xdr:nvSpPr>
        <xdr:cNvPr id="264" name="楕円 263"/>
        <xdr:cNvSpPr/>
      </xdr:nvSpPr>
      <xdr:spPr>
        <a:xfrm>
          <a:off x="1968500" y="166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111419</xdr:rowOff>
    </xdr:from>
    <xdr:ext cx="534377" cy="259045"/>
    <xdr:sp macro="" textlink="">
      <xdr:nvSpPr>
        <xdr:cNvPr id="265" name="テキスト ボックス 264"/>
        <xdr:cNvSpPr txBox="1"/>
      </xdr:nvSpPr>
      <xdr:spPr>
        <a:xfrm>
          <a:off x="1752111" y="1674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18986</xdr:rowOff>
    </xdr:from>
    <xdr:to>
      <xdr:col>6</xdr:col>
      <xdr:colOff>38100</xdr:colOff>
      <xdr:row>97</xdr:row>
      <xdr:rowOff>120586</xdr:rowOff>
    </xdr:to>
    <xdr:sp macro="" textlink="">
      <xdr:nvSpPr>
        <xdr:cNvPr id="266" name="楕円 265"/>
        <xdr:cNvSpPr/>
      </xdr:nvSpPr>
      <xdr:spPr>
        <a:xfrm>
          <a:off x="1079500" y="1664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111713</xdr:rowOff>
    </xdr:from>
    <xdr:ext cx="534377" cy="259045"/>
    <xdr:sp macro="" textlink="">
      <xdr:nvSpPr>
        <xdr:cNvPr id="267" name="テキスト ボックス 266"/>
        <xdr:cNvSpPr txBox="1"/>
      </xdr:nvSpPr>
      <xdr:spPr>
        <a:xfrm>
          <a:off x="863111" y="167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83856</xdr:rowOff>
    </xdr:from>
    <xdr:to>
      <xdr:col>41</xdr:col>
      <xdr:colOff>50800</xdr:colOff>
      <xdr:row>39</xdr:row>
      <xdr:rowOff>98878</xdr:rowOff>
    </xdr:to>
    <xdr:cxnSp macro="">
      <xdr:nvCxnSpPr>
        <xdr:cNvPr id="307" name="直線コネクタ 306"/>
        <xdr:cNvCxnSpPr/>
      </xdr:nvCxnSpPr>
      <xdr:spPr>
        <a:xfrm>
          <a:off x="6972300" y="6084606"/>
          <a:ext cx="889000" cy="70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33056</xdr:rowOff>
    </xdr:from>
    <xdr:to>
      <xdr:col>36</xdr:col>
      <xdr:colOff>165100</xdr:colOff>
      <xdr:row>35</xdr:row>
      <xdr:rowOff>134656</xdr:rowOff>
    </xdr:to>
    <xdr:sp macro="" textlink="">
      <xdr:nvSpPr>
        <xdr:cNvPr id="325" name="楕円 324"/>
        <xdr:cNvSpPr/>
      </xdr:nvSpPr>
      <xdr:spPr>
        <a:xfrm>
          <a:off x="6921500" y="6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151183</xdr:rowOff>
    </xdr:from>
    <xdr:ext cx="469744" cy="259045"/>
    <xdr:sp macro="" textlink="">
      <xdr:nvSpPr>
        <xdr:cNvPr id="326" name="テキスト ボックス 325"/>
        <xdr:cNvSpPr txBox="1"/>
      </xdr:nvSpPr>
      <xdr:spPr>
        <a:xfrm>
          <a:off x="6737428" y="580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83159</xdr:rowOff>
    </xdr:from>
    <xdr:to>
      <xdr:col>55</xdr:col>
      <xdr:colOff>0</xdr:colOff>
      <xdr:row>56</xdr:row>
      <xdr:rowOff>19850</xdr:rowOff>
    </xdr:to>
    <xdr:cxnSp macro="">
      <xdr:nvCxnSpPr>
        <xdr:cNvPr id="355" name="直線コネクタ 354"/>
        <xdr:cNvCxnSpPr/>
      </xdr:nvCxnSpPr>
      <xdr:spPr>
        <a:xfrm>
          <a:off x="9639300" y="9170009"/>
          <a:ext cx="838200" cy="45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83159</xdr:rowOff>
    </xdr:from>
    <xdr:to>
      <xdr:col>50</xdr:col>
      <xdr:colOff>114300</xdr:colOff>
      <xdr:row>56</xdr:row>
      <xdr:rowOff>162598</xdr:rowOff>
    </xdr:to>
    <xdr:cxnSp macro="">
      <xdr:nvCxnSpPr>
        <xdr:cNvPr id="358" name="直線コネクタ 357"/>
        <xdr:cNvCxnSpPr/>
      </xdr:nvCxnSpPr>
      <xdr:spPr>
        <a:xfrm flipV="1">
          <a:off x="8750300" y="9170009"/>
          <a:ext cx="889000" cy="5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159944</xdr:rowOff>
    </xdr:from>
    <xdr:to>
      <xdr:col>45</xdr:col>
      <xdr:colOff>177800</xdr:colOff>
      <xdr:row>56</xdr:row>
      <xdr:rowOff>162598</xdr:rowOff>
    </xdr:to>
    <xdr:cxnSp macro="">
      <xdr:nvCxnSpPr>
        <xdr:cNvPr id="361" name="直線コネクタ 360"/>
        <xdr:cNvCxnSpPr/>
      </xdr:nvCxnSpPr>
      <xdr:spPr>
        <a:xfrm>
          <a:off x="7861300" y="9761144"/>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159944</xdr:rowOff>
    </xdr:from>
    <xdr:to>
      <xdr:col>41</xdr:col>
      <xdr:colOff>50800</xdr:colOff>
      <xdr:row>57</xdr:row>
      <xdr:rowOff>70891</xdr:rowOff>
    </xdr:to>
    <xdr:cxnSp macro="">
      <xdr:nvCxnSpPr>
        <xdr:cNvPr id="364" name="直線コネクタ 363"/>
        <xdr:cNvCxnSpPr/>
      </xdr:nvCxnSpPr>
      <xdr:spPr>
        <a:xfrm flipV="1">
          <a:off x="6972300" y="9761144"/>
          <a:ext cx="889000" cy="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140500</xdr:rowOff>
    </xdr:from>
    <xdr:to>
      <xdr:col>55</xdr:col>
      <xdr:colOff>50800</xdr:colOff>
      <xdr:row>56</xdr:row>
      <xdr:rowOff>70650</xdr:rowOff>
    </xdr:to>
    <xdr:sp macro="" textlink="">
      <xdr:nvSpPr>
        <xdr:cNvPr id="374" name="楕円 373"/>
        <xdr:cNvSpPr/>
      </xdr:nvSpPr>
      <xdr:spPr>
        <a:xfrm>
          <a:off x="10426700" y="95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163377</xdr:rowOff>
    </xdr:from>
    <xdr:ext cx="534377" cy="259045"/>
    <xdr:sp macro="" textlink="">
      <xdr:nvSpPr>
        <xdr:cNvPr id="375" name="農林水産業費該当値テキスト"/>
        <xdr:cNvSpPr txBox="1"/>
      </xdr:nvSpPr>
      <xdr:spPr>
        <a:xfrm>
          <a:off x="10528300" y="94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32359</xdr:rowOff>
    </xdr:from>
    <xdr:to>
      <xdr:col>50</xdr:col>
      <xdr:colOff>165100</xdr:colOff>
      <xdr:row>53</xdr:row>
      <xdr:rowOff>133959</xdr:rowOff>
    </xdr:to>
    <xdr:sp macro="" textlink="">
      <xdr:nvSpPr>
        <xdr:cNvPr id="376" name="楕円 375"/>
        <xdr:cNvSpPr/>
      </xdr:nvSpPr>
      <xdr:spPr>
        <a:xfrm>
          <a:off x="9588500" y="91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150486</xdr:rowOff>
    </xdr:from>
    <xdr:ext cx="534377" cy="259045"/>
    <xdr:sp macro="" textlink="">
      <xdr:nvSpPr>
        <xdr:cNvPr id="377" name="テキスト ボックス 376"/>
        <xdr:cNvSpPr txBox="1"/>
      </xdr:nvSpPr>
      <xdr:spPr>
        <a:xfrm>
          <a:off x="9372111" y="88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111798</xdr:rowOff>
    </xdr:from>
    <xdr:to>
      <xdr:col>46</xdr:col>
      <xdr:colOff>38100</xdr:colOff>
      <xdr:row>57</xdr:row>
      <xdr:rowOff>41948</xdr:rowOff>
    </xdr:to>
    <xdr:sp macro="" textlink="">
      <xdr:nvSpPr>
        <xdr:cNvPr id="378" name="楕円 377"/>
        <xdr:cNvSpPr/>
      </xdr:nvSpPr>
      <xdr:spPr>
        <a:xfrm>
          <a:off x="8699500" y="97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33075</xdr:rowOff>
    </xdr:from>
    <xdr:ext cx="534377" cy="259045"/>
    <xdr:sp macro="" textlink="">
      <xdr:nvSpPr>
        <xdr:cNvPr id="379" name="テキスト ボックス 378"/>
        <xdr:cNvSpPr txBox="1"/>
      </xdr:nvSpPr>
      <xdr:spPr>
        <a:xfrm>
          <a:off x="8483111" y="98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109144</xdr:rowOff>
    </xdr:from>
    <xdr:to>
      <xdr:col>41</xdr:col>
      <xdr:colOff>101600</xdr:colOff>
      <xdr:row>57</xdr:row>
      <xdr:rowOff>39294</xdr:rowOff>
    </xdr:to>
    <xdr:sp macro="" textlink="">
      <xdr:nvSpPr>
        <xdr:cNvPr id="380" name="楕円 379"/>
        <xdr:cNvSpPr/>
      </xdr:nvSpPr>
      <xdr:spPr>
        <a:xfrm>
          <a:off x="7810500" y="97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30421</xdr:rowOff>
    </xdr:from>
    <xdr:ext cx="534377" cy="259045"/>
    <xdr:sp macro="" textlink="">
      <xdr:nvSpPr>
        <xdr:cNvPr id="381" name="テキスト ボックス 380"/>
        <xdr:cNvSpPr txBox="1"/>
      </xdr:nvSpPr>
      <xdr:spPr>
        <a:xfrm>
          <a:off x="7594111" y="98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20091</xdr:rowOff>
    </xdr:from>
    <xdr:to>
      <xdr:col>36</xdr:col>
      <xdr:colOff>165100</xdr:colOff>
      <xdr:row>57</xdr:row>
      <xdr:rowOff>121691</xdr:rowOff>
    </xdr:to>
    <xdr:sp macro="" textlink="">
      <xdr:nvSpPr>
        <xdr:cNvPr id="382" name="楕円 381"/>
        <xdr:cNvSpPr/>
      </xdr:nvSpPr>
      <xdr:spPr>
        <a:xfrm>
          <a:off x="6921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112818</xdr:rowOff>
    </xdr:from>
    <xdr:ext cx="534377" cy="259045"/>
    <xdr:sp macro="" textlink="">
      <xdr:nvSpPr>
        <xdr:cNvPr id="383" name="テキスト ボックス 382"/>
        <xdr:cNvSpPr txBox="1"/>
      </xdr:nvSpPr>
      <xdr:spPr>
        <a:xfrm>
          <a:off x="6705111" y="98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55438</xdr:rowOff>
    </xdr:from>
    <xdr:to>
      <xdr:col>55</xdr:col>
      <xdr:colOff>0</xdr:colOff>
      <xdr:row>78</xdr:row>
      <xdr:rowOff>31725</xdr:rowOff>
    </xdr:to>
    <xdr:cxnSp macro="">
      <xdr:nvCxnSpPr>
        <xdr:cNvPr id="412" name="直線コネクタ 411"/>
        <xdr:cNvCxnSpPr/>
      </xdr:nvCxnSpPr>
      <xdr:spPr>
        <a:xfrm>
          <a:off x="9639300" y="13257088"/>
          <a:ext cx="838200" cy="1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55438</xdr:rowOff>
    </xdr:from>
    <xdr:to>
      <xdr:col>50</xdr:col>
      <xdr:colOff>114300</xdr:colOff>
      <xdr:row>77</xdr:row>
      <xdr:rowOff>139143</xdr:rowOff>
    </xdr:to>
    <xdr:cxnSp macro="">
      <xdr:nvCxnSpPr>
        <xdr:cNvPr id="415" name="直線コネクタ 414"/>
        <xdr:cNvCxnSpPr/>
      </xdr:nvCxnSpPr>
      <xdr:spPr>
        <a:xfrm flipV="1">
          <a:off x="8750300" y="13257088"/>
          <a:ext cx="8890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139143</xdr:rowOff>
    </xdr:from>
    <xdr:to>
      <xdr:col>45</xdr:col>
      <xdr:colOff>177800</xdr:colOff>
      <xdr:row>78</xdr:row>
      <xdr:rowOff>17666</xdr:rowOff>
    </xdr:to>
    <xdr:cxnSp macro="">
      <xdr:nvCxnSpPr>
        <xdr:cNvPr id="418" name="直線コネクタ 417"/>
        <xdr:cNvCxnSpPr/>
      </xdr:nvCxnSpPr>
      <xdr:spPr>
        <a:xfrm flipV="1">
          <a:off x="7861300" y="13340793"/>
          <a:ext cx="889000" cy="4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17666</xdr:rowOff>
    </xdr:from>
    <xdr:to>
      <xdr:col>41</xdr:col>
      <xdr:colOff>50800</xdr:colOff>
      <xdr:row>78</xdr:row>
      <xdr:rowOff>53267</xdr:rowOff>
    </xdr:to>
    <xdr:cxnSp macro="">
      <xdr:nvCxnSpPr>
        <xdr:cNvPr id="421" name="直線コネクタ 420"/>
        <xdr:cNvCxnSpPr/>
      </xdr:nvCxnSpPr>
      <xdr:spPr>
        <a:xfrm flipV="1">
          <a:off x="6972300" y="13390766"/>
          <a:ext cx="889000" cy="3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152375</xdr:rowOff>
    </xdr:from>
    <xdr:to>
      <xdr:col>55</xdr:col>
      <xdr:colOff>50800</xdr:colOff>
      <xdr:row>78</xdr:row>
      <xdr:rowOff>82525</xdr:rowOff>
    </xdr:to>
    <xdr:sp macro="" textlink="">
      <xdr:nvSpPr>
        <xdr:cNvPr id="431" name="楕円 430"/>
        <xdr:cNvSpPr/>
      </xdr:nvSpPr>
      <xdr:spPr>
        <a:xfrm>
          <a:off x="10426700" y="133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3802</xdr:rowOff>
    </xdr:from>
    <xdr:ext cx="534377" cy="259045"/>
    <xdr:sp macro="" textlink="">
      <xdr:nvSpPr>
        <xdr:cNvPr id="432" name="商工費該当値テキスト"/>
        <xdr:cNvSpPr txBox="1"/>
      </xdr:nvSpPr>
      <xdr:spPr>
        <a:xfrm>
          <a:off x="10528300" y="132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4638</xdr:rowOff>
    </xdr:from>
    <xdr:to>
      <xdr:col>50</xdr:col>
      <xdr:colOff>165100</xdr:colOff>
      <xdr:row>77</xdr:row>
      <xdr:rowOff>106238</xdr:rowOff>
    </xdr:to>
    <xdr:sp macro="" textlink="">
      <xdr:nvSpPr>
        <xdr:cNvPr id="433" name="楕円 432"/>
        <xdr:cNvSpPr/>
      </xdr:nvSpPr>
      <xdr:spPr>
        <a:xfrm>
          <a:off x="9588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122765</xdr:rowOff>
    </xdr:from>
    <xdr:ext cx="534377" cy="259045"/>
    <xdr:sp macro="" textlink="">
      <xdr:nvSpPr>
        <xdr:cNvPr id="434" name="テキスト ボックス 433"/>
        <xdr:cNvSpPr txBox="1"/>
      </xdr:nvSpPr>
      <xdr:spPr>
        <a:xfrm>
          <a:off x="9372111" y="129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88343</xdr:rowOff>
    </xdr:from>
    <xdr:to>
      <xdr:col>46</xdr:col>
      <xdr:colOff>38100</xdr:colOff>
      <xdr:row>78</xdr:row>
      <xdr:rowOff>18493</xdr:rowOff>
    </xdr:to>
    <xdr:sp macro="" textlink="">
      <xdr:nvSpPr>
        <xdr:cNvPr id="435" name="楕円 434"/>
        <xdr:cNvSpPr/>
      </xdr:nvSpPr>
      <xdr:spPr>
        <a:xfrm>
          <a:off x="8699500" y="132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35020</xdr:rowOff>
    </xdr:from>
    <xdr:ext cx="534377" cy="259045"/>
    <xdr:sp macro="" textlink="">
      <xdr:nvSpPr>
        <xdr:cNvPr id="436" name="テキスト ボックス 435"/>
        <xdr:cNvSpPr txBox="1"/>
      </xdr:nvSpPr>
      <xdr:spPr>
        <a:xfrm>
          <a:off x="8483111" y="130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138316</xdr:rowOff>
    </xdr:from>
    <xdr:to>
      <xdr:col>41</xdr:col>
      <xdr:colOff>101600</xdr:colOff>
      <xdr:row>78</xdr:row>
      <xdr:rowOff>68466</xdr:rowOff>
    </xdr:to>
    <xdr:sp macro="" textlink="">
      <xdr:nvSpPr>
        <xdr:cNvPr id="437" name="楕円 436"/>
        <xdr:cNvSpPr/>
      </xdr:nvSpPr>
      <xdr:spPr>
        <a:xfrm>
          <a:off x="7810500" y="133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84993</xdr:rowOff>
    </xdr:from>
    <xdr:ext cx="534377" cy="259045"/>
    <xdr:sp macro="" textlink="">
      <xdr:nvSpPr>
        <xdr:cNvPr id="438" name="テキスト ボックス 437"/>
        <xdr:cNvSpPr txBox="1"/>
      </xdr:nvSpPr>
      <xdr:spPr>
        <a:xfrm>
          <a:off x="7594111" y="1311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2467</xdr:rowOff>
    </xdr:from>
    <xdr:to>
      <xdr:col>36</xdr:col>
      <xdr:colOff>165100</xdr:colOff>
      <xdr:row>78</xdr:row>
      <xdr:rowOff>104067</xdr:rowOff>
    </xdr:to>
    <xdr:sp macro="" textlink="">
      <xdr:nvSpPr>
        <xdr:cNvPr id="439" name="楕円 438"/>
        <xdr:cNvSpPr/>
      </xdr:nvSpPr>
      <xdr:spPr>
        <a:xfrm>
          <a:off x="6921500" y="133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120594</xdr:rowOff>
    </xdr:from>
    <xdr:ext cx="534377" cy="259045"/>
    <xdr:sp macro="" textlink="">
      <xdr:nvSpPr>
        <xdr:cNvPr id="440" name="テキスト ボックス 439"/>
        <xdr:cNvSpPr txBox="1"/>
      </xdr:nvSpPr>
      <xdr:spPr>
        <a:xfrm>
          <a:off x="6705111" y="131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xdr:rowOff>
    </xdr:from>
    <xdr:to>
      <xdr:col>55</xdr:col>
      <xdr:colOff>0</xdr:colOff>
      <xdr:row>97</xdr:row>
      <xdr:rowOff>114364</xdr:rowOff>
    </xdr:to>
    <xdr:cxnSp macro="">
      <xdr:nvCxnSpPr>
        <xdr:cNvPr id="473" name="直線コネクタ 472"/>
        <xdr:cNvCxnSpPr/>
      </xdr:nvCxnSpPr>
      <xdr:spPr>
        <a:xfrm flipV="1">
          <a:off x="9639300" y="16630799"/>
          <a:ext cx="8382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84959</xdr:rowOff>
    </xdr:from>
    <xdr:to>
      <xdr:col>50</xdr:col>
      <xdr:colOff>114300</xdr:colOff>
      <xdr:row>97</xdr:row>
      <xdr:rowOff>114364</xdr:rowOff>
    </xdr:to>
    <xdr:cxnSp macro="">
      <xdr:nvCxnSpPr>
        <xdr:cNvPr id="476" name="直線コネクタ 475"/>
        <xdr:cNvCxnSpPr/>
      </xdr:nvCxnSpPr>
      <xdr:spPr>
        <a:xfrm>
          <a:off x="8750300" y="16715609"/>
          <a:ext cx="889000" cy="2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110058</xdr:rowOff>
    </xdr:from>
    <xdr:to>
      <xdr:col>45</xdr:col>
      <xdr:colOff>177800</xdr:colOff>
      <xdr:row>97</xdr:row>
      <xdr:rowOff>84959</xdr:rowOff>
    </xdr:to>
    <xdr:cxnSp macro="">
      <xdr:nvCxnSpPr>
        <xdr:cNvPr id="479" name="直線コネクタ 478"/>
        <xdr:cNvCxnSpPr/>
      </xdr:nvCxnSpPr>
      <xdr:spPr>
        <a:xfrm>
          <a:off x="7861300" y="16397808"/>
          <a:ext cx="889000" cy="3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49279</xdr:rowOff>
    </xdr:from>
    <xdr:to>
      <xdr:col>41</xdr:col>
      <xdr:colOff>50800</xdr:colOff>
      <xdr:row>95</xdr:row>
      <xdr:rowOff>110058</xdr:rowOff>
    </xdr:to>
    <xdr:cxnSp macro="">
      <xdr:nvCxnSpPr>
        <xdr:cNvPr id="482" name="直線コネクタ 481"/>
        <xdr:cNvCxnSpPr/>
      </xdr:nvCxnSpPr>
      <xdr:spPr>
        <a:xfrm>
          <a:off x="6972300" y="16337029"/>
          <a:ext cx="889000" cy="6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120799</xdr:rowOff>
    </xdr:from>
    <xdr:to>
      <xdr:col>55</xdr:col>
      <xdr:colOff>50800</xdr:colOff>
      <xdr:row>97</xdr:row>
      <xdr:rowOff>50949</xdr:rowOff>
    </xdr:to>
    <xdr:sp macro="" textlink="">
      <xdr:nvSpPr>
        <xdr:cNvPr id="492" name="楕円 491"/>
        <xdr:cNvSpPr/>
      </xdr:nvSpPr>
      <xdr:spPr>
        <a:xfrm>
          <a:off x="10426700" y="165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99226</xdr:rowOff>
    </xdr:from>
    <xdr:ext cx="534377" cy="259045"/>
    <xdr:sp macro="" textlink="">
      <xdr:nvSpPr>
        <xdr:cNvPr id="493" name="土木費該当値テキスト"/>
        <xdr:cNvSpPr txBox="1"/>
      </xdr:nvSpPr>
      <xdr:spPr>
        <a:xfrm>
          <a:off x="10528300" y="165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63564</xdr:rowOff>
    </xdr:from>
    <xdr:to>
      <xdr:col>50</xdr:col>
      <xdr:colOff>165100</xdr:colOff>
      <xdr:row>97</xdr:row>
      <xdr:rowOff>165164</xdr:rowOff>
    </xdr:to>
    <xdr:sp macro="" textlink="">
      <xdr:nvSpPr>
        <xdr:cNvPr id="494" name="楕円 493"/>
        <xdr:cNvSpPr/>
      </xdr:nvSpPr>
      <xdr:spPr>
        <a:xfrm>
          <a:off x="9588500" y="16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156291</xdr:rowOff>
    </xdr:from>
    <xdr:ext cx="534377" cy="259045"/>
    <xdr:sp macro="" textlink="">
      <xdr:nvSpPr>
        <xdr:cNvPr id="495" name="テキスト ボックス 494"/>
        <xdr:cNvSpPr txBox="1"/>
      </xdr:nvSpPr>
      <xdr:spPr>
        <a:xfrm>
          <a:off x="9372111" y="16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34159</xdr:rowOff>
    </xdr:from>
    <xdr:to>
      <xdr:col>46</xdr:col>
      <xdr:colOff>38100</xdr:colOff>
      <xdr:row>97</xdr:row>
      <xdr:rowOff>135759</xdr:rowOff>
    </xdr:to>
    <xdr:sp macro="" textlink="">
      <xdr:nvSpPr>
        <xdr:cNvPr id="496" name="楕円 495"/>
        <xdr:cNvSpPr/>
      </xdr:nvSpPr>
      <xdr:spPr>
        <a:xfrm>
          <a:off x="8699500" y="166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126886</xdr:rowOff>
    </xdr:from>
    <xdr:ext cx="534377" cy="259045"/>
    <xdr:sp macro="" textlink="">
      <xdr:nvSpPr>
        <xdr:cNvPr id="497" name="テキスト ボックス 496"/>
        <xdr:cNvSpPr txBox="1"/>
      </xdr:nvSpPr>
      <xdr:spPr>
        <a:xfrm>
          <a:off x="8483111" y="1675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59258</xdr:rowOff>
    </xdr:from>
    <xdr:to>
      <xdr:col>41</xdr:col>
      <xdr:colOff>101600</xdr:colOff>
      <xdr:row>95</xdr:row>
      <xdr:rowOff>160858</xdr:rowOff>
    </xdr:to>
    <xdr:sp macro="" textlink="">
      <xdr:nvSpPr>
        <xdr:cNvPr id="498" name="楕円 497"/>
        <xdr:cNvSpPr/>
      </xdr:nvSpPr>
      <xdr:spPr>
        <a:xfrm>
          <a:off x="7810500" y="1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5935</xdr:rowOff>
    </xdr:from>
    <xdr:ext cx="534377" cy="259045"/>
    <xdr:sp macro="" textlink="">
      <xdr:nvSpPr>
        <xdr:cNvPr id="499" name="テキスト ボックス 498"/>
        <xdr:cNvSpPr txBox="1"/>
      </xdr:nvSpPr>
      <xdr:spPr>
        <a:xfrm>
          <a:off x="7594111" y="161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169929</xdr:rowOff>
    </xdr:from>
    <xdr:to>
      <xdr:col>36</xdr:col>
      <xdr:colOff>165100</xdr:colOff>
      <xdr:row>95</xdr:row>
      <xdr:rowOff>100079</xdr:rowOff>
    </xdr:to>
    <xdr:sp macro="" textlink="">
      <xdr:nvSpPr>
        <xdr:cNvPr id="500" name="楕円 499"/>
        <xdr:cNvSpPr/>
      </xdr:nvSpPr>
      <xdr:spPr>
        <a:xfrm>
          <a:off x="6921500" y="162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116606</xdr:rowOff>
    </xdr:from>
    <xdr:ext cx="534377" cy="259045"/>
    <xdr:sp macro="" textlink="">
      <xdr:nvSpPr>
        <xdr:cNvPr id="501" name="テキスト ボックス 500"/>
        <xdr:cNvSpPr txBox="1"/>
      </xdr:nvSpPr>
      <xdr:spPr>
        <a:xfrm>
          <a:off x="6705111" y="1606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21152</xdr:rowOff>
    </xdr:from>
    <xdr:to>
      <xdr:col>85</xdr:col>
      <xdr:colOff>127000</xdr:colOff>
      <xdr:row>34</xdr:row>
      <xdr:rowOff>127241</xdr:rowOff>
    </xdr:to>
    <xdr:cxnSp macro="">
      <xdr:nvCxnSpPr>
        <xdr:cNvPr id="530" name="直線コネクタ 529"/>
        <xdr:cNvCxnSpPr/>
      </xdr:nvCxnSpPr>
      <xdr:spPr>
        <a:xfrm flipV="1">
          <a:off x="15481300" y="5850452"/>
          <a:ext cx="838200" cy="10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120078</xdr:rowOff>
    </xdr:from>
    <xdr:to>
      <xdr:col>81</xdr:col>
      <xdr:colOff>50800</xdr:colOff>
      <xdr:row>34</xdr:row>
      <xdr:rowOff>127241</xdr:rowOff>
    </xdr:to>
    <xdr:cxnSp macro="">
      <xdr:nvCxnSpPr>
        <xdr:cNvPr id="533" name="直線コネクタ 532"/>
        <xdr:cNvCxnSpPr/>
      </xdr:nvCxnSpPr>
      <xdr:spPr>
        <a:xfrm>
          <a:off x="14592300" y="5777928"/>
          <a:ext cx="889000" cy="17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120078</xdr:rowOff>
    </xdr:from>
    <xdr:to>
      <xdr:col>76</xdr:col>
      <xdr:colOff>114300</xdr:colOff>
      <xdr:row>33</xdr:row>
      <xdr:rowOff>136652</xdr:rowOff>
    </xdr:to>
    <xdr:cxnSp macro="">
      <xdr:nvCxnSpPr>
        <xdr:cNvPr id="536" name="直線コネクタ 535"/>
        <xdr:cNvCxnSpPr/>
      </xdr:nvCxnSpPr>
      <xdr:spPr>
        <a:xfrm flipV="1">
          <a:off x="13703300" y="577792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105048</xdr:rowOff>
    </xdr:from>
    <xdr:to>
      <xdr:col>71</xdr:col>
      <xdr:colOff>177800</xdr:colOff>
      <xdr:row>33</xdr:row>
      <xdr:rowOff>136652</xdr:rowOff>
    </xdr:to>
    <xdr:cxnSp macro="">
      <xdr:nvCxnSpPr>
        <xdr:cNvPr id="539" name="直線コネクタ 538"/>
        <xdr:cNvCxnSpPr/>
      </xdr:nvCxnSpPr>
      <xdr:spPr>
        <a:xfrm>
          <a:off x="12814300" y="5419998"/>
          <a:ext cx="889000" cy="3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141802</xdr:rowOff>
    </xdr:from>
    <xdr:to>
      <xdr:col>85</xdr:col>
      <xdr:colOff>177800</xdr:colOff>
      <xdr:row>34</xdr:row>
      <xdr:rowOff>71952</xdr:rowOff>
    </xdr:to>
    <xdr:sp macro="" textlink="">
      <xdr:nvSpPr>
        <xdr:cNvPr id="549" name="楕円 548"/>
        <xdr:cNvSpPr/>
      </xdr:nvSpPr>
      <xdr:spPr>
        <a:xfrm>
          <a:off x="16268700" y="5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164679</xdr:rowOff>
    </xdr:from>
    <xdr:ext cx="534377" cy="259045"/>
    <xdr:sp macro="" textlink="">
      <xdr:nvSpPr>
        <xdr:cNvPr id="550" name="消防費該当値テキスト"/>
        <xdr:cNvSpPr txBox="1"/>
      </xdr:nvSpPr>
      <xdr:spPr>
        <a:xfrm>
          <a:off x="16370300" y="56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76441</xdr:rowOff>
    </xdr:from>
    <xdr:to>
      <xdr:col>81</xdr:col>
      <xdr:colOff>101600</xdr:colOff>
      <xdr:row>35</xdr:row>
      <xdr:rowOff>6591</xdr:rowOff>
    </xdr:to>
    <xdr:sp macro="" textlink="">
      <xdr:nvSpPr>
        <xdr:cNvPr id="551" name="楕円 550"/>
        <xdr:cNvSpPr/>
      </xdr:nvSpPr>
      <xdr:spPr>
        <a:xfrm>
          <a:off x="15430500" y="59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23118</xdr:rowOff>
    </xdr:from>
    <xdr:ext cx="534377" cy="259045"/>
    <xdr:sp macro="" textlink="">
      <xdr:nvSpPr>
        <xdr:cNvPr id="552" name="テキスト ボックス 551"/>
        <xdr:cNvSpPr txBox="1"/>
      </xdr:nvSpPr>
      <xdr:spPr>
        <a:xfrm>
          <a:off x="15214111" y="56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69278</xdr:rowOff>
    </xdr:from>
    <xdr:to>
      <xdr:col>76</xdr:col>
      <xdr:colOff>165100</xdr:colOff>
      <xdr:row>33</xdr:row>
      <xdr:rowOff>170878</xdr:rowOff>
    </xdr:to>
    <xdr:sp macro="" textlink="">
      <xdr:nvSpPr>
        <xdr:cNvPr id="553" name="楕円 552"/>
        <xdr:cNvSpPr/>
      </xdr:nvSpPr>
      <xdr:spPr>
        <a:xfrm>
          <a:off x="14541500" y="57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15955</xdr:rowOff>
    </xdr:from>
    <xdr:ext cx="534377" cy="259045"/>
    <xdr:sp macro="" textlink="">
      <xdr:nvSpPr>
        <xdr:cNvPr id="554" name="テキスト ボックス 553"/>
        <xdr:cNvSpPr txBox="1"/>
      </xdr:nvSpPr>
      <xdr:spPr>
        <a:xfrm>
          <a:off x="14325111" y="55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85852</xdr:rowOff>
    </xdr:from>
    <xdr:to>
      <xdr:col>72</xdr:col>
      <xdr:colOff>38100</xdr:colOff>
      <xdr:row>34</xdr:row>
      <xdr:rowOff>16002</xdr:rowOff>
    </xdr:to>
    <xdr:sp macro="" textlink="">
      <xdr:nvSpPr>
        <xdr:cNvPr id="555" name="楕円 554"/>
        <xdr:cNvSpPr/>
      </xdr:nvSpPr>
      <xdr:spPr>
        <a:xfrm>
          <a:off x="136525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32529</xdr:rowOff>
    </xdr:from>
    <xdr:ext cx="534377" cy="259045"/>
    <xdr:sp macro="" textlink="">
      <xdr:nvSpPr>
        <xdr:cNvPr id="556" name="テキスト ボックス 555"/>
        <xdr:cNvSpPr txBox="1"/>
      </xdr:nvSpPr>
      <xdr:spPr>
        <a:xfrm>
          <a:off x="13436111" y="55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54248</xdr:rowOff>
    </xdr:from>
    <xdr:to>
      <xdr:col>67</xdr:col>
      <xdr:colOff>101600</xdr:colOff>
      <xdr:row>31</xdr:row>
      <xdr:rowOff>155848</xdr:rowOff>
    </xdr:to>
    <xdr:sp macro="" textlink="">
      <xdr:nvSpPr>
        <xdr:cNvPr id="557" name="楕円 556"/>
        <xdr:cNvSpPr/>
      </xdr:nvSpPr>
      <xdr:spPr>
        <a:xfrm>
          <a:off x="12763500" y="536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925</xdr:rowOff>
    </xdr:from>
    <xdr:ext cx="534377" cy="259045"/>
    <xdr:sp macro="" textlink="">
      <xdr:nvSpPr>
        <xdr:cNvPr id="558" name="テキスト ボックス 557"/>
        <xdr:cNvSpPr txBox="1"/>
      </xdr:nvSpPr>
      <xdr:spPr>
        <a:xfrm>
          <a:off x="12547111" y="514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27473</xdr:rowOff>
    </xdr:from>
    <xdr:to>
      <xdr:col>85</xdr:col>
      <xdr:colOff>127000</xdr:colOff>
      <xdr:row>57</xdr:row>
      <xdr:rowOff>58943</xdr:rowOff>
    </xdr:to>
    <xdr:cxnSp macro="">
      <xdr:nvCxnSpPr>
        <xdr:cNvPr id="587" name="直線コネクタ 586"/>
        <xdr:cNvCxnSpPr/>
      </xdr:nvCxnSpPr>
      <xdr:spPr>
        <a:xfrm flipV="1">
          <a:off x="15481300" y="9800123"/>
          <a:ext cx="8382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52200</xdr:rowOff>
    </xdr:from>
    <xdr:to>
      <xdr:col>81</xdr:col>
      <xdr:colOff>50800</xdr:colOff>
      <xdr:row>57</xdr:row>
      <xdr:rowOff>58943</xdr:rowOff>
    </xdr:to>
    <xdr:cxnSp macro="">
      <xdr:nvCxnSpPr>
        <xdr:cNvPr id="590" name="直線コネクタ 589"/>
        <xdr:cNvCxnSpPr/>
      </xdr:nvCxnSpPr>
      <xdr:spPr>
        <a:xfrm>
          <a:off x="14592300" y="9139050"/>
          <a:ext cx="889000" cy="69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75745</xdr:rowOff>
    </xdr:from>
    <xdr:to>
      <xdr:col>76</xdr:col>
      <xdr:colOff>114300</xdr:colOff>
      <xdr:row>53</xdr:row>
      <xdr:rowOff>52200</xdr:rowOff>
    </xdr:to>
    <xdr:cxnSp macro="">
      <xdr:nvCxnSpPr>
        <xdr:cNvPr id="593" name="直線コネクタ 592"/>
        <xdr:cNvCxnSpPr/>
      </xdr:nvCxnSpPr>
      <xdr:spPr>
        <a:xfrm>
          <a:off x="13703300" y="8991145"/>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75745</xdr:rowOff>
    </xdr:from>
    <xdr:to>
      <xdr:col>71</xdr:col>
      <xdr:colOff>177800</xdr:colOff>
      <xdr:row>56</xdr:row>
      <xdr:rowOff>71539</xdr:rowOff>
    </xdr:to>
    <xdr:cxnSp macro="">
      <xdr:nvCxnSpPr>
        <xdr:cNvPr id="596" name="直線コネクタ 595"/>
        <xdr:cNvCxnSpPr/>
      </xdr:nvCxnSpPr>
      <xdr:spPr>
        <a:xfrm flipV="1">
          <a:off x="12814300" y="8991145"/>
          <a:ext cx="889000" cy="6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148123</xdr:rowOff>
    </xdr:from>
    <xdr:to>
      <xdr:col>85</xdr:col>
      <xdr:colOff>177800</xdr:colOff>
      <xdr:row>57</xdr:row>
      <xdr:rowOff>78273</xdr:rowOff>
    </xdr:to>
    <xdr:sp macro="" textlink="">
      <xdr:nvSpPr>
        <xdr:cNvPr id="606" name="楕円 605"/>
        <xdr:cNvSpPr/>
      </xdr:nvSpPr>
      <xdr:spPr>
        <a:xfrm>
          <a:off x="16268700" y="97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126550</xdr:rowOff>
    </xdr:from>
    <xdr:ext cx="534377" cy="259045"/>
    <xdr:sp macro="" textlink="">
      <xdr:nvSpPr>
        <xdr:cNvPr id="607" name="教育費該当値テキスト"/>
        <xdr:cNvSpPr txBox="1"/>
      </xdr:nvSpPr>
      <xdr:spPr>
        <a:xfrm>
          <a:off x="16370300" y="97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8143</xdr:rowOff>
    </xdr:from>
    <xdr:to>
      <xdr:col>81</xdr:col>
      <xdr:colOff>101600</xdr:colOff>
      <xdr:row>57</xdr:row>
      <xdr:rowOff>109743</xdr:rowOff>
    </xdr:to>
    <xdr:sp macro="" textlink="">
      <xdr:nvSpPr>
        <xdr:cNvPr id="608" name="楕円 607"/>
        <xdr:cNvSpPr/>
      </xdr:nvSpPr>
      <xdr:spPr>
        <a:xfrm>
          <a:off x="15430500" y="97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100870</xdr:rowOff>
    </xdr:from>
    <xdr:ext cx="534377" cy="259045"/>
    <xdr:sp macro="" textlink="">
      <xdr:nvSpPr>
        <xdr:cNvPr id="609" name="テキスト ボックス 608"/>
        <xdr:cNvSpPr txBox="1"/>
      </xdr:nvSpPr>
      <xdr:spPr>
        <a:xfrm>
          <a:off x="15214111" y="987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1400</xdr:rowOff>
    </xdr:from>
    <xdr:to>
      <xdr:col>76</xdr:col>
      <xdr:colOff>165100</xdr:colOff>
      <xdr:row>53</xdr:row>
      <xdr:rowOff>103000</xdr:rowOff>
    </xdr:to>
    <xdr:sp macro="" textlink="">
      <xdr:nvSpPr>
        <xdr:cNvPr id="610" name="楕円 609"/>
        <xdr:cNvSpPr/>
      </xdr:nvSpPr>
      <xdr:spPr>
        <a:xfrm>
          <a:off x="14541500" y="90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119527</xdr:rowOff>
    </xdr:from>
    <xdr:ext cx="599010" cy="259045"/>
    <xdr:sp macro="" textlink="">
      <xdr:nvSpPr>
        <xdr:cNvPr id="611" name="テキスト ボックス 610"/>
        <xdr:cNvSpPr txBox="1"/>
      </xdr:nvSpPr>
      <xdr:spPr>
        <a:xfrm>
          <a:off x="14292795" y="88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24945</xdr:rowOff>
    </xdr:from>
    <xdr:to>
      <xdr:col>72</xdr:col>
      <xdr:colOff>38100</xdr:colOff>
      <xdr:row>52</xdr:row>
      <xdr:rowOff>126545</xdr:rowOff>
    </xdr:to>
    <xdr:sp macro="" textlink="">
      <xdr:nvSpPr>
        <xdr:cNvPr id="612" name="楕円 611"/>
        <xdr:cNvSpPr/>
      </xdr:nvSpPr>
      <xdr:spPr>
        <a:xfrm>
          <a:off x="13652500" y="89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143072</xdr:rowOff>
    </xdr:from>
    <xdr:ext cx="599010" cy="259045"/>
    <xdr:sp macro="" textlink="">
      <xdr:nvSpPr>
        <xdr:cNvPr id="613" name="テキスト ボックス 612"/>
        <xdr:cNvSpPr txBox="1"/>
      </xdr:nvSpPr>
      <xdr:spPr>
        <a:xfrm>
          <a:off x="13403795" y="871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20739</xdr:rowOff>
    </xdr:from>
    <xdr:to>
      <xdr:col>67</xdr:col>
      <xdr:colOff>101600</xdr:colOff>
      <xdr:row>56</xdr:row>
      <xdr:rowOff>122339</xdr:rowOff>
    </xdr:to>
    <xdr:sp macro="" textlink="">
      <xdr:nvSpPr>
        <xdr:cNvPr id="614" name="楕円 613"/>
        <xdr:cNvSpPr/>
      </xdr:nvSpPr>
      <xdr:spPr>
        <a:xfrm>
          <a:off x="12763500" y="96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138866</xdr:rowOff>
    </xdr:from>
    <xdr:ext cx="534377" cy="259045"/>
    <xdr:sp macro="" textlink="">
      <xdr:nvSpPr>
        <xdr:cNvPr id="615" name="テキスト ボックス 614"/>
        <xdr:cNvSpPr txBox="1"/>
      </xdr:nvSpPr>
      <xdr:spPr>
        <a:xfrm>
          <a:off x="12547111" y="93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57045</xdr:rowOff>
    </xdr:from>
    <xdr:to>
      <xdr:col>85</xdr:col>
      <xdr:colOff>127000</xdr:colOff>
      <xdr:row>79</xdr:row>
      <xdr:rowOff>74369</xdr:rowOff>
    </xdr:to>
    <xdr:cxnSp macro="">
      <xdr:nvCxnSpPr>
        <xdr:cNvPr id="646" name="直線コネクタ 645"/>
        <xdr:cNvCxnSpPr/>
      </xdr:nvCxnSpPr>
      <xdr:spPr>
        <a:xfrm flipV="1">
          <a:off x="15481300" y="13601595"/>
          <a:ext cx="8382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13839</xdr:rowOff>
    </xdr:from>
    <xdr:to>
      <xdr:col>81</xdr:col>
      <xdr:colOff>50800</xdr:colOff>
      <xdr:row>79</xdr:row>
      <xdr:rowOff>74369</xdr:rowOff>
    </xdr:to>
    <xdr:cxnSp macro="">
      <xdr:nvCxnSpPr>
        <xdr:cNvPr id="649" name="直線コネクタ 648"/>
        <xdr:cNvCxnSpPr/>
      </xdr:nvCxnSpPr>
      <xdr:spPr>
        <a:xfrm>
          <a:off x="14592300" y="13558389"/>
          <a:ext cx="889000" cy="6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13839</xdr:rowOff>
    </xdr:from>
    <xdr:to>
      <xdr:col>76</xdr:col>
      <xdr:colOff>114300</xdr:colOff>
      <xdr:row>79</xdr:row>
      <xdr:rowOff>38267</xdr:rowOff>
    </xdr:to>
    <xdr:cxnSp macro="">
      <xdr:nvCxnSpPr>
        <xdr:cNvPr id="652" name="直線コネクタ 651"/>
        <xdr:cNvCxnSpPr/>
      </xdr:nvCxnSpPr>
      <xdr:spPr>
        <a:xfrm flipV="1">
          <a:off x="13703300" y="13558389"/>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38168</xdr:rowOff>
    </xdr:from>
    <xdr:to>
      <xdr:col>71</xdr:col>
      <xdr:colOff>177800</xdr:colOff>
      <xdr:row>79</xdr:row>
      <xdr:rowOff>38267</xdr:rowOff>
    </xdr:to>
    <xdr:cxnSp macro="">
      <xdr:nvCxnSpPr>
        <xdr:cNvPr id="655" name="直線コネクタ 654"/>
        <xdr:cNvCxnSpPr/>
      </xdr:nvCxnSpPr>
      <xdr:spPr>
        <a:xfrm>
          <a:off x="12814300" y="13582718"/>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6245</xdr:rowOff>
    </xdr:from>
    <xdr:to>
      <xdr:col>85</xdr:col>
      <xdr:colOff>177800</xdr:colOff>
      <xdr:row>79</xdr:row>
      <xdr:rowOff>107845</xdr:rowOff>
    </xdr:to>
    <xdr:sp macro="" textlink="">
      <xdr:nvSpPr>
        <xdr:cNvPr id="665" name="楕円 664"/>
        <xdr:cNvSpPr/>
      </xdr:nvSpPr>
      <xdr:spPr>
        <a:xfrm>
          <a:off x="16268700" y="13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92622</xdr:rowOff>
    </xdr:from>
    <xdr:ext cx="469744" cy="259045"/>
    <xdr:sp macro="" textlink="">
      <xdr:nvSpPr>
        <xdr:cNvPr id="666" name="災害復旧費該当値テキスト"/>
        <xdr:cNvSpPr txBox="1"/>
      </xdr:nvSpPr>
      <xdr:spPr>
        <a:xfrm>
          <a:off x="16370300" y="1346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23569</xdr:rowOff>
    </xdr:from>
    <xdr:to>
      <xdr:col>81</xdr:col>
      <xdr:colOff>101600</xdr:colOff>
      <xdr:row>79</xdr:row>
      <xdr:rowOff>125169</xdr:rowOff>
    </xdr:to>
    <xdr:sp macro="" textlink="">
      <xdr:nvSpPr>
        <xdr:cNvPr id="667" name="楕円 666"/>
        <xdr:cNvSpPr/>
      </xdr:nvSpPr>
      <xdr:spPr>
        <a:xfrm>
          <a:off x="15430500" y="13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116296</xdr:rowOff>
    </xdr:from>
    <xdr:ext cx="469744" cy="259045"/>
    <xdr:sp macro="" textlink="">
      <xdr:nvSpPr>
        <xdr:cNvPr id="668" name="テキスト ボックス 667"/>
        <xdr:cNvSpPr txBox="1"/>
      </xdr:nvSpPr>
      <xdr:spPr>
        <a:xfrm>
          <a:off x="15246428" y="1366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134489</xdr:rowOff>
    </xdr:from>
    <xdr:to>
      <xdr:col>76</xdr:col>
      <xdr:colOff>165100</xdr:colOff>
      <xdr:row>79</xdr:row>
      <xdr:rowOff>64639</xdr:rowOff>
    </xdr:to>
    <xdr:sp macro="" textlink="">
      <xdr:nvSpPr>
        <xdr:cNvPr id="669" name="楕円 668"/>
        <xdr:cNvSpPr/>
      </xdr:nvSpPr>
      <xdr:spPr>
        <a:xfrm>
          <a:off x="14541500" y="135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55766</xdr:rowOff>
    </xdr:from>
    <xdr:ext cx="469744" cy="259045"/>
    <xdr:sp macro="" textlink="">
      <xdr:nvSpPr>
        <xdr:cNvPr id="670" name="テキスト ボックス 669"/>
        <xdr:cNvSpPr txBox="1"/>
      </xdr:nvSpPr>
      <xdr:spPr>
        <a:xfrm>
          <a:off x="14357428" y="1360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158917</xdr:rowOff>
    </xdr:from>
    <xdr:to>
      <xdr:col>72</xdr:col>
      <xdr:colOff>38100</xdr:colOff>
      <xdr:row>79</xdr:row>
      <xdr:rowOff>89067</xdr:rowOff>
    </xdr:to>
    <xdr:sp macro="" textlink="">
      <xdr:nvSpPr>
        <xdr:cNvPr id="671" name="楕円 670"/>
        <xdr:cNvSpPr/>
      </xdr:nvSpPr>
      <xdr:spPr>
        <a:xfrm>
          <a:off x="13652500" y="13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80194</xdr:rowOff>
    </xdr:from>
    <xdr:ext cx="469744" cy="259045"/>
    <xdr:sp macro="" textlink="">
      <xdr:nvSpPr>
        <xdr:cNvPr id="672" name="テキスト ボックス 671"/>
        <xdr:cNvSpPr txBox="1"/>
      </xdr:nvSpPr>
      <xdr:spPr>
        <a:xfrm>
          <a:off x="13468428" y="1362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158818</xdr:rowOff>
    </xdr:from>
    <xdr:to>
      <xdr:col>67</xdr:col>
      <xdr:colOff>101600</xdr:colOff>
      <xdr:row>79</xdr:row>
      <xdr:rowOff>88968</xdr:rowOff>
    </xdr:to>
    <xdr:sp macro="" textlink="">
      <xdr:nvSpPr>
        <xdr:cNvPr id="673" name="楕円 672"/>
        <xdr:cNvSpPr/>
      </xdr:nvSpPr>
      <xdr:spPr>
        <a:xfrm>
          <a:off x="12763500" y="135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80095</xdr:rowOff>
    </xdr:from>
    <xdr:ext cx="469744" cy="259045"/>
    <xdr:sp macro="" textlink="">
      <xdr:nvSpPr>
        <xdr:cNvPr id="674" name="テキスト ボックス 673"/>
        <xdr:cNvSpPr txBox="1"/>
      </xdr:nvSpPr>
      <xdr:spPr>
        <a:xfrm>
          <a:off x="12579428" y="1362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32431</xdr:rowOff>
    </xdr:from>
    <xdr:to>
      <xdr:col>85</xdr:col>
      <xdr:colOff>127000</xdr:colOff>
      <xdr:row>97</xdr:row>
      <xdr:rowOff>56111</xdr:rowOff>
    </xdr:to>
    <xdr:cxnSp macro="">
      <xdr:nvCxnSpPr>
        <xdr:cNvPr id="705" name="直線コネクタ 704"/>
        <xdr:cNvCxnSpPr/>
      </xdr:nvCxnSpPr>
      <xdr:spPr>
        <a:xfrm flipV="1">
          <a:off x="15481300" y="16663081"/>
          <a:ext cx="8382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56111</xdr:rowOff>
    </xdr:from>
    <xdr:to>
      <xdr:col>81</xdr:col>
      <xdr:colOff>50800</xdr:colOff>
      <xdr:row>97</xdr:row>
      <xdr:rowOff>75633</xdr:rowOff>
    </xdr:to>
    <xdr:cxnSp macro="">
      <xdr:nvCxnSpPr>
        <xdr:cNvPr id="708" name="直線コネクタ 707"/>
        <xdr:cNvCxnSpPr/>
      </xdr:nvCxnSpPr>
      <xdr:spPr>
        <a:xfrm flipV="1">
          <a:off x="14592300" y="16686761"/>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75633</xdr:rowOff>
    </xdr:from>
    <xdr:to>
      <xdr:col>76</xdr:col>
      <xdr:colOff>114300</xdr:colOff>
      <xdr:row>97</xdr:row>
      <xdr:rowOff>90587</xdr:rowOff>
    </xdr:to>
    <xdr:cxnSp macro="">
      <xdr:nvCxnSpPr>
        <xdr:cNvPr id="711" name="直線コネクタ 710"/>
        <xdr:cNvCxnSpPr/>
      </xdr:nvCxnSpPr>
      <xdr:spPr>
        <a:xfrm flipV="1">
          <a:off x="13703300" y="16706283"/>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90587</xdr:rowOff>
    </xdr:from>
    <xdr:to>
      <xdr:col>71</xdr:col>
      <xdr:colOff>177800</xdr:colOff>
      <xdr:row>97</xdr:row>
      <xdr:rowOff>99878</xdr:rowOff>
    </xdr:to>
    <xdr:cxnSp macro="">
      <xdr:nvCxnSpPr>
        <xdr:cNvPr id="714" name="直線コネクタ 713"/>
        <xdr:cNvCxnSpPr/>
      </xdr:nvCxnSpPr>
      <xdr:spPr>
        <a:xfrm flipV="1">
          <a:off x="12814300" y="16721237"/>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153081</xdr:rowOff>
    </xdr:from>
    <xdr:to>
      <xdr:col>85</xdr:col>
      <xdr:colOff>177800</xdr:colOff>
      <xdr:row>97</xdr:row>
      <xdr:rowOff>83231</xdr:rowOff>
    </xdr:to>
    <xdr:sp macro="" textlink="">
      <xdr:nvSpPr>
        <xdr:cNvPr id="724" name="楕円 723"/>
        <xdr:cNvSpPr/>
      </xdr:nvSpPr>
      <xdr:spPr>
        <a:xfrm>
          <a:off x="16268700" y="166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4508</xdr:rowOff>
    </xdr:from>
    <xdr:ext cx="599010" cy="259045"/>
    <xdr:sp macro="" textlink="">
      <xdr:nvSpPr>
        <xdr:cNvPr id="725" name="公債費該当値テキスト"/>
        <xdr:cNvSpPr txBox="1"/>
      </xdr:nvSpPr>
      <xdr:spPr>
        <a:xfrm>
          <a:off x="16370300" y="164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5311</xdr:rowOff>
    </xdr:from>
    <xdr:to>
      <xdr:col>81</xdr:col>
      <xdr:colOff>101600</xdr:colOff>
      <xdr:row>97</xdr:row>
      <xdr:rowOff>106911</xdr:rowOff>
    </xdr:to>
    <xdr:sp macro="" textlink="">
      <xdr:nvSpPr>
        <xdr:cNvPr id="726" name="楕円 725"/>
        <xdr:cNvSpPr/>
      </xdr:nvSpPr>
      <xdr:spPr>
        <a:xfrm>
          <a:off x="15430500" y="166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123438</xdr:rowOff>
    </xdr:from>
    <xdr:ext cx="599010" cy="259045"/>
    <xdr:sp macro="" textlink="">
      <xdr:nvSpPr>
        <xdr:cNvPr id="727" name="テキスト ボックス 726"/>
        <xdr:cNvSpPr txBox="1"/>
      </xdr:nvSpPr>
      <xdr:spPr>
        <a:xfrm>
          <a:off x="15181795" y="164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24833</xdr:rowOff>
    </xdr:from>
    <xdr:to>
      <xdr:col>76</xdr:col>
      <xdr:colOff>165100</xdr:colOff>
      <xdr:row>97</xdr:row>
      <xdr:rowOff>126433</xdr:rowOff>
    </xdr:to>
    <xdr:sp macro="" textlink="">
      <xdr:nvSpPr>
        <xdr:cNvPr id="728" name="楕円 727"/>
        <xdr:cNvSpPr/>
      </xdr:nvSpPr>
      <xdr:spPr>
        <a:xfrm>
          <a:off x="14541500" y="166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142960</xdr:rowOff>
    </xdr:from>
    <xdr:ext cx="599010" cy="259045"/>
    <xdr:sp macro="" textlink="">
      <xdr:nvSpPr>
        <xdr:cNvPr id="729" name="テキスト ボックス 728"/>
        <xdr:cNvSpPr txBox="1"/>
      </xdr:nvSpPr>
      <xdr:spPr>
        <a:xfrm>
          <a:off x="14292795" y="164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39787</xdr:rowOff>
    </xdr:from>
    <xdr:to>
      <xdr:col>72</xdr:col>
      <xdr:colOff>38100</xdr:colOff>
      <xdr:row>97</xdr:row>
      <xdr:rowOff>141387</xdr:rowOff>
    </xdr:to>
    <xdr:sp macro="" textlink="">
      <xdr:nvSpPr>
        <xdr:cNvPr id="730" name="楕円 729"/>
        <xdr:cNvSpPr/>
      </xdr:nvSpPr>
      <xdr:spPr>
        <a:xfrm>
          <a:off x="13652500" y="166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157914</xdr:rowOff>
    </xdr:from>
    <xdr:ext cx="599010" cy="259045"/>
    <xdr:sp macro="" textlink="">
      <xdr:nvSpPr>
        <xdr:cNvPr id="731" name="テキスト ボックス 730"/>
        <xdr:cNvSpPr txBox="1"/>
      </xdr:nvSpPr>
      <xdr:spPr>
        <a:xfrm>
          <a:off x="13403795" y="1644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49078</xdr:rowOff>
    </xdr:from>
    <xdr:to>
      <xdr:col>67</xdr:col>
      <xdr:colOff>101600</xdr:colOff>
      <xdr:row>97</xdr:row>
      <xdr:rowOff>150678</xdr:rowOff>
    </xdr:to>
    <xdr:sp macro="" textlink="">
      <xdr:nvSpPr>
        <xdr:cNvPr id="732" name="楕円 731"/>
        <xdr:cNvSpPr/>
      </xdr:nvSpPr>
      <xdr:spPr>
        <a:xfrm>
          <a:off x="12763500" y="166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167205</xdr:rowOff>
    </xdr:from>
    <xdr:ext cx="599010" cy="259045"/>
    <xdr:sp macro="" textlink="">
      <xdr:nvSpPr>
        <xdr:cNvPr id="733" name="テキスト ボックス 732"/>
        <xdr:cNvSpPr txBox="1"/>
      </xdr:nvSpPr>
      <xdr:spPr>
        <a:xfrm>
          <a:off x="12514795" y="1645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・総務費の住民一人当たりの金額が</a:t>
          </a:r>
          <a:r>
            <a:rPr kumimoji="1" lang="en-US" altLang="ja-JP" sz="1300">
              <a:latin typeface="ＭＳ Ｐゴシック" panose="020B0600070205080204" pitchFamily="50" charset="-128"/>
              <a:ea typeface="ＭＳ Ｐゴシック" panose="020B0600070205080204" pitchFamily="50" charset="-128"/>
            </a:rPr>
            <a:t>126,792</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25,598</a:t>
          </a:r>
          <a:r>
            <a:rPr kumimoji="1" lang="ja-JP" altLang="en-US" sz="1300">
              <a:latin typeface="ＭＳ Ｐゴシック" panose="020B0600070205080204" pitchFamily="50" charset="-128"/>
              <a:ea typeface="ＭＳ Ｐゴシック" panose="020B0600070205080204" pitchFamily="50" charset="-128"/>
            </a:rPr>
            <a:t>円増額となった要因は、情報通信基盤整備事業費補助金（光ファイバー整備）の皆増や、ふるさと納税関連経費を総務費に計上しており、寄附金の大幅な増額によって積立金や返礼品に係る経費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・民生費は、市内保育園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園がすべて公立であることから人件費をはじめ運営コストが高く、類似団体平均を大きく上回って推移している。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金額は昨年度から大きく減少し、類似団体平均との差も縮小したが、大型事業である介護予防拠点整備事業費補助金・とさしみず総合福祉サービス拠点整備事業費補助金が皆減したことや、三崎保育園の建設事業が完了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年度が突出して高く、令和元年度は前年度から大きな減額となっているものの、過年度の推移や類似団体平均と比較しても高水準となっている。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これはメジカ産業再生プロジェクト関連事業が要因で、令和元年度も残渣加工施設の建設工事や共同加工施設実施設計などの大型事業を実施しているが、平成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年度の浦尻冷凍保管施設建設工事の完了等による減額の影響が大きく、反動減として数値に反映されている。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令和元年度は、前年度と比較すると実質収支額は</a:t>
          </a:r>
          <a:r>
            <a:rPr kumimoji="1" lang="en-US" altLang="ja-JP" sz="1350">
              <a:latin typeface="ＭＳ ゴシック" pitchFamily="49" charset="-128"/>
              <a:ea typeface="ＭＳ ゴシック" pitchFamily="49" charset="-128"/>
            </a:rPr>
            <a:t>21</a:t>
          </a:r>
          <a:r>
            <a:rPr kumimoji="1" lang="ja-JP" altLang="en-US" sz="1350">
              <a:latin typeface="ＭＳ ゴシック" pitchFamily="49" charset="-128"/>
              <a:ea typeface="ＭＳ ゴシック" pitchFamily="49" charset="-128"/>
            </a:rPr>
            <a:t>百万円増額、標準財政規模比でも</a:t>
          </a:r>
          <a:r>
            <a:rPr kumimoji="1" lang="en-US" altLang="ja-JP" sz="1350">
              <a:latin typeface="ＭＳ ゴシック" pitchFamily="49" charset="-128"/>
              <a:ea typeface="ＭＳ ゴシック" pitchFamily="49" charset="-128"/>
            </a:rPr>
            <a:t>0.41</a:t>
          </a:r>
          <a:r>
            <a:rPr kumimoji="1" lang="ja-JP" altLang="en-US" sz="1350">
              <a:latin typeface="ＭＳ ゴシック" pitchFamily="49" charset="-128"/>
              <a:ea typeface="ＭＳ ゴシック" pitchFamily="49" charset="-128"/>
            </a:rPr>
            <a:t>ポイント改善しているものの、財政調整基金は積立額を上回る取崩を行ったため、基金残高は標準財政規模比で前年度から</a:t>
          </a:r>
          <a:r>
            <a:rPr kumimoji="1" lang="en-US" altLang="ja-JP" sz="1350">
              <a:latin typeface="ＭＳ ゴシック" pitchFamily="49" charset="-128"/>
              <a:ea typeface="ＭＳ ゴシック" pitchFamily="49" charset="-128"/>
            </a:rPr>
            <a:t>0.96</a:t>
          </a:r>
          <a:r>
            <a:rPr kumimoji="1" lang="ja-JP" altLang="en-US" sz="1350">
              <a:latin typeface="ＭＳ ゴシック" pitchFamily="49" charset="-128"/>
              <a:ea typeface="ＭＳ ゴシック" pitchFamily="49" charset="-128"/>
            </a:rPr>
            <a:t>ポイント減少し、平成</a:t>
          </a:r>
          <a:r>
            <a:rPr kumimoji="1" lang="en-US" altLang="ja-JP" sz="1350">
              <a:latin typeface="ＭＳ ゴシック" pitchFamily="49" charset="-128"/>
              <a:ea typeface="ＭＳ ゴシック" pitchFamily="49" charset="-128"/>
            </a:rPr>
            <a:t>29</a:t>
          </a:r>
          <a:r>
            <a:rPr kumimoji="1" lang="ja-JP" altLang="en-US" sz="1350">
              <a:latin typeface="ＭＳ ゴシック" pitchFamily="49" charset="-128"/>
              <a:ea typeface="ＭＳ ゴシック" pitchFamily="49" charset="-128"/>
            </a:rPr>
            <a:t>年度から</a:t>
          </a:r>
          <a:r>
            <a:rPr kumimoji="1" lang="en-US" altLang="ja-JP" sz="1350">
              <a:latin typeface="ＭＳ ゴシック" pitchFamily="49" charset="-128"/>
              <a:ea typeface="ＭＳ ゴシック" pitchFamily="49" charset="-128"/>
            </a:rPr>
            <a:t>3</a:t>
          </a:r>
          <a:r>
            <a:rPr kumimoji="1" lang="ja-JP" altLang="en-US" sz="1350">
              <a:latin typeface="ＭＳ ゴシック" pitchFamily="49" charset="-128"/>
              <a:ea typeface="ＭＳ ゴシック" pitchFamily="49" charset="-128"/>
            </a:rPr>
            <a:t>年連続の減少となった。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実質単年度収支も前年度からは改善しているが、平成</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年度から</a:t>
          </a:r>
          <a:r>
            <a:rPr kumimoji="1" lang="en-US" altLang="ja-JP" sz="1350">
              <a:latin typeface="ＭＳ ゴシック" pitchFamily="49" charset="-128"/>
              <a:ea typeface="ＭＳ ゴシック" pitchFamily="49" charset="-128"/>
            </a:rPr>
            <a:t>4</a:t>
          </a:r>
          <a:r>
            <a:rPr kumimoji="1" lang="ja-JP" altLang="en-US" sz="1350">
              <a:latin typeface="ＭＳ ゴシック" pitchFamily="49" charset="-128"/>
              <a:ea typeface="ＭＳ ゴシック" pitchFamily="49" charset="-128"/>
            </a:rPr>
            <a:t>年連続のマイナス収支となっている。今後も厳しい財政運営が続くが、可能な限り基金の温存に努めていく必要がある。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年度と黒字決算が続いていた国民健康保険事業特別会計について、令和元年度は、県に納める国民健康保険事業費納付金が対前年度比</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増となったことなどから、再び赤字決算となった。ただし、令和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年度は税率改正を行い、黒字決算となる見込みである。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指定介護老人福祉施設事業特別会計を除いた全会計が前年度を上回る黒字額となっており、標準財政規模比でみても数値が改善している。指定介護老人福祉施設事業特別会計についても、介護サービス事業特別会計からの繰入</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百万円はあったものの、一般会計からの繰入なしでの決算となっている。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一般会計については財政調整基金を取り崩しての黒字決算であり、今後も公債費は高水準で推移していく見込みであることから、基金を取り崩しながらの厳しい財政運営が続くと想定される。特別会計においても、会計によっては今後の財政見通しが厳しい事業もあり、歳入の確保に努めるとともに、歳出規模の抑制なども検討しながら、中長期を見据えた財政運営に努めなければなら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9672133</v>
      </c>
      <c r="BO4" s="431"/>
      <c r="BP4" s="431"/>
      <c r="BQ4" s="431"/>
      <c r="BR4" s="431"/>
      <c r="BS4" s="431"/>
      <c r="BT4" s="431"/>
      <c r="BU4" s="432"/>
      <c r="BV4" s="430">
        <v>10272603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2.2000000000000002</v>
      </c>
      <c r="CU4" s="437"/>
      <c r="CV4" s="437"/>
      <c r="CW4" s="437"/>
      <c r="CX4" s="437"/>
      <c r="CY4" s="437"/>
      <c r="CZ4" s="437"/>
      <c r="DA4" s="438"/>
      <c r="DB4" s="436">
        <v>1.8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9546154</v>
      </c>
      <c r="BO5" s="468"/>
      <c r="BP5" s="468"/>
      <c r="BQ5" s="468"/>
      <c r="BR5" s="468"/>
      <c r="BS5" s="468"/>
      <c r="BT5" s="468"/>
      <c r="BU5" s="469"/>
      <c r="BV5" s="467">
        <v>10113348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v>
      </c>
      <c r="CU5" s="465"/>
      <c r="CV5" s="465"/>
      <c r="CW5" s="465"/>
      <c r="CX5" s="465"/>
      <c r="CY5" s="465"/>
      <c r="CZ5" s="465"/>
      <c r="DA5" s="466"/>
      <c r="DB5" s="464">
        <v>96.8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125979</v>
      </c>
      <c r="BO6" s="468"/>
      <c r="BP6" s="468"/>
      <c r="BQ6" s="468"/>
      <c r="BR6" s="468"/>
      <c r="BS6" s="468"/>
      <c r="BT6" s="468"/>
      <c r="BU6" s="469"/>
      <c r="BV6" s="467">
        <v>159255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99.2</v>
      </c>
      <c r="CU6" s="505"/>
      <c r="CV6" s="505"/>
      <c r="CW6" s="505"/>
      <c r="CX6" s="505"/>
      <c r="CY6" s="505"/>
      <c r="CZ6" s="505"/>
      <c r="DA6" s="506"/>
      <c r="DB6" s="504">
        <v>101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13596</v>
      </c>
      <c r="BO7" s="468"/>
      <c r="BP7" s="468"/>
      <c r="BQ7" s="468"/>
      <c r="BR7" s="468"/>
      <c r="BS7" s="468"/>
      <c r="BT7" s="468"/>
      <c r="BU7" s="469"/>
      <c r="BV7" s="467">
        <v>68034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5115890</v>
      </c>
      <c r="CU7" s="468"/>
      <c r="CV7" s="468"/>
      <c r="CW7" s="468"/>
      <c r="CX7" s="468"/>
      <c r="CY7" s="468"/>
      <c r="CZ7" s="468"/>
      <c r="DA7" s="469"/>
      <c r="DB7" s="467">
        <v>5089453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112383</v>
      </c>
      <c r="BO8" s="468"/>
      <c r="BP8" s="468"/>
      <c r="BQ8" s="468"/>
      <c r="BR8" s="468"/>
      <c r="BS8" s="468"/>
      <c r="BT8" s="468"/>
      <c r="BU8" s="469"/>
      <c r="BV8" s="467">
        <v>91221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0.27</v>
      </c>
      <c r="CU8" s="508"/>
      <c r="CV8" s="508"/>
      <c r="CW8" s="508"/>
      <c r="CX8" s="508"/>
      <c r="CY8" s="508"/>
      <c r="CZ8" s="508"/>
      <c r="DA8" s="509"/>
      <c r="DB8" s="507">
        <v>0.27</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13778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21162</v>
      </c>
      <c r="BO9" s="468"/>
      <c r="BP9" s="468"/>
      <c r="BQ9" s="468"/>
      <c r="BR9" s="468"/>
      <c r="BS9" s="468"/>
      <c r="BT9" s="468"/>
      <c r="BU9" s="469"/>
      <c r="BV9" s="467">
        <v>-15611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26.6</v>
      </c>
      <c r="CU9" s="465"/>
      <c r="CV9" s="465"/>
      <c r="CW9" s="465"/>
      <c r="CX9" s="465"/>
      <c r="CY9" s="465"/>
      <c r="CZ9" s="465"/>
      <c r="DA9" s="466"/>
      <c r="DB9" s="464">
        <v>25.1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16029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46102</v>
      </c>
      <c r="BO10" s="468"/>
      <c r="BP10" s="468"/>
      <c r="BQ10" s="468"/>
      <c r="BR10" s="468"/>
      <c r="BS10" s="468"/>
      <c r="BT10" s="468"/>
      <c r="BU10" s="469"/>
      <c r="BV10" s="467">
        <v>53627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13344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90000</v>
      </c>
      <c r="BO12" s="468"/>
      <c r="BP12" s="468"/>
      <c r="BQ12" s="468"/>
      <c r="BR12" s="468"/>
      <c r="BS12" s="468"/>
      <c r="BT12" s="468"/>
      <c r="BU12" s="469"/>
      <c r="BV12" s="467">
        <v>150000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13275</v>
      </c>
      <c r="S13" s="552"/>
      <c r="T13" s="552"/>
      <c r="U13" s="552"/>
      <c r="V13" s="553"/>
      <c r="W13" s="483" t="s">
        <v>137</v>
      </c>
      <c r="X13" s="484"/>
      <c r="Y13" s="484"/>
      <c r="Z13" s="484"/>
      <c r="AA13" s="484"/>
      <c r="AB13" s="474"/>
      <c r="AC13" s="518">
        <v>808</v>
      </c>
      <c r="AD13" s="519"/>
      <c r="AE13" s="519"/>
      <c r="AF13" s="519"/>
      <c r="AG13" s="561"/>
      <c r="AH13" s="518">
        <v>899</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-22736</v>
      </c>
      <c r="BO13" s="468"/>
      <c r="BP13" s="468"/>
      <c r="BQ13" s="468"/>
      <c r="BR13" s="468"/>
      <c r="BS13" s="468"/>
      <c r="BT13" s="468"/>
      <c r="BU13" s="469"/>
      <c r="BV13" s="467">
        <v>-111984</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18.8</v>
      </c>
      <c r="CU13" s="465"/>
      <c r="CV13" s="465"/>
      <c r="CW13" s="465"/>
      <c r="CX13" s="465"/>
      <c r="CY13" s="465"/>
      <c r="CZ13" s="465"/>
      <c r="DA13" s="466"/>
      <c r="DB13" s="464">
        <v>19.2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13684</v>
      </c>
      <c r="S14" s="552"/>
      <c r="T14" s="552"/>
      <c r="U14" s="552"/>
      <c r="V14" s="553"/>
      <c r="W14" s="457"/>
      <c r="X14" s="458"/>
      <c r="Y14" s="458"/>
      <c r="Z14" s="458"/>
      <c r="AA14" s="458"/>
      <c r="AB14" s="447"/>
      <c r="AC14" s="554">
        <v>14.7</v>
      </c>
      <c r="AD14" s="555"/>
      <c r="AE14" s="555"/>
      <c r="AF14" s="555"/>
      <c r="AG14" s="556"/>
      <c r="AH14" s="554">
        <v>14.6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115.1</v>
      </c>
      <c r="CU14" s="566"/>
      <c r="CV14" s="566"/>
      <c r="CW14" s="566"/>
      <c r="CX14" s="566"/>
      <c r="CY14" s="566"/>
      <c r="CZ14" s="566"/>
      <c r="DA14" s="567"/>
      <c r="DB14" s="565">
        <v>136.69999999999999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13620</v>
      </c>
      <c r="S15" s="552"/>
      <c r="T15" s="552"/>
      <c r="U15" s="552"/>
      <c r="V15" s="553"/>
      <c r="W15" s="483" t="s">
        <v>144</v>
      </c>
      <c r="X15" s="484"/>
      <c r="Y15" s="484"/>
      <c r="Z15" s="484"/>
      <c r="AA15" s="484"/>
      <c r="AB15" s="474"/>
      <c r="AC15" s="518">
        <v>984</v>
      </c>
      <c r="AD15" s="519"/>
      <c r="AE15" s="519"/>
      <c r="AF15" s="519"/>
      <c r="AG15" s="561"/>
      <c r="AH15" s="518">
        <v>1100</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1204350</v>
      </c>
      <c r="BO15" s="431"/>
      <c r="BP15" s="431"/>
      <c r="BQ15" s="431"/>
      <c r="BR15" s="431"/>
      <c r="BS15" s="431"/>
      <c r="BT15" s="431"/>
      <c r="BU15" s="432"/>
      <c r="BV15" s="430">
        <v>1213286</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17.899999999999999</v>
      </c>
      <c r="AD16" s="555"/>
      <c r="AE16" s="555"/>
      <c r="AF16" s="555"/>
      <c r="AG16" s="556"/>
      <c r="AH16" s="554">
        <v>17.8</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4631246</v>
      </c>
      <c r="BO16" s="468"/>
      <c r="BP16" s="468"/>
      <c r="BQ16" s="468"/>
      <c r="BR16" s="468"/>
      <c r="BS16" s="468"/>
      <c r="BT16" s="468"/>
      <c r="BU16" s="469"/>
      <c r="BV16" s="467">
        <v>4567058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148</v>
      </c>
      <c r="S17" s="572"/>
      <c r="T17" s="572"/>
      <c r="U17" s="572"/>
      <c r="V17" s="573"/>
      <c r="W17" s="483" t="s">
        <v>151</v>
      </c>
      <c r="X17" s="484"/>
      <c r="Y17" s="484"/>
      <c r="Z17" s="484"/>
      <c r="AA17" s="484"/>
      <c r="AB17" s="474"/>
      <c r="AC17" s="518">
        <v>3695</v>
      </c>
      <c r="AD17" s="519"/>
      <c r="AE17" s="519"/>
      <c r="AF17" s="519"/>
      <c r="AG17" s="561"/>
      <c r="AH17" s="518">
        <v>4167</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1525343</v>
      </c>
      <c r="BO17" s="468"/>
      <c r="BP17" s="468"/>
      <c r="BQ17" s="468"/>
      <c r="BR17" s="468"/>
      <c r="BS17" s="468"/>
      <c r="BT17" s="468"/>
      <c r="BU17" s="469"/>
      <c r="BV17" s="467">
        <v>1519691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266.33999999999997</v>
      </c>
      <c r="M18" s="583"/>
      <c r="N18" s="583"/>
      <c r="O18" s="583"/>
      <c r="P18" s="583"/>
      <c r="Q18" s="583"/>
      <c r="R18" s="584"/>
      <c r="S18" s="584"/>
      <c r="T18" s="584"/>
      <c r="U18" s="584"/>
      <c r="V18" s="585"/>
      <c r="W18" s="485"/>
      <c r="X18" s="486"/>
      <c r="Y18" s="486"/>
      <c r="Z18" s="486"/>
      <c r="AA18" s="486"/>
      <c r="AB18" s="477"/>
      <c r="AC18" s="586">
        <v>67.3</v>
      </c>
      <c r="AD18" s="587"/>
      <c r="AE18" s="587"/>
      <c r="AF18" s="587"/>
      <c r="AG18" s="588"/>
      <c r="AH18" s="586">
        <v>67.599999999999994</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4956298</v>
      </c>
      <c r="BO18" s="468"/>
      <c r="BP18" s="468"/>
      <c r="BQ18" s="468"/>
      <c r="BR18" s="468"/>
      <c r="BS18" s="468"/>
      <c r="BT18" s="468"/>
      <c r="BU18" s="469"/>
      <c r="BV18" s="467">
        <v>4997041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52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6113417</v>
      </c>
      <c r="BO19" s="468"/>
      <c r="BP19" s="468"/>
      <c r="BQ19" s="468"/>
      <c r="BR19" s="468"/>
      <c r="BS19" s="468"/>
      <c r="BT19" s="468"/>
      <c r="BU19" s="469"/>
      <c r="BV19" s="467">
        <v>6215918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6586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15368887</v>
      </c>
      <c r="BO23" s="468"/>
      <c r="BP23" s="468"/>
      <c r="BQ23" s="468"/>
      <c r="BR23" s="468"/>
      <c r="BS23" s="468"/>
      <c r="BT23" s="468"/>
      <c r="BU23" s="469"/>
      <c r="BV23" s="467">
        <v>15908683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6750</v>
      </c>
      <c r="R24" s="519"/>
      <c r="S24" s="519"/>
      <c r="T24" s="519"/>
      <c r="U24" s="519"/>
      <c r="V24" s="561"/>
      <c r="W24" s="620"/>
      <c r="X24" s="608"/>
      <c r="Y24" s="609"/>
      <c r="Z24" s="517" t="s">
        <v>167</v>
      </c>
      <c r="AA24" s="497"/>
      <c r="AB24" s="497"/>
      <c r="AC24" s="497"/>
      <c r="AD24" s="497"/>
      <c r="AE24" s="497"/>
      <c r="AF24" s="497"/>
      <c r="AG24" s="498"/>
      <c r="AH24" s="518">
        <v>210</v>
      </c>
      <c r="AI24" s="519"/>
      <c r="AJ24" s="519"/>
      <c r="AK24" s="519"/>
      <c r="AL24" s="561"/>
      <c r="AM24" s="518">
        <v>622230</v>
      </c>
      <c r="AN24" s="519"/>
      <c r="AO24" s="519"/>
      <c r="AP24" s="519"/>
      <c r="AQ24" s="519"/>
      <c r="AR24" s="561"/>
      <c r="AS24" s="518">
        <v>2963</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14211023</v>
      </c>
      <c r="BO24" s="468"/>
      <c r="BP24" s="468"/>
      <c r="BQ24" s="468"/>
      <c r="BR24" s="468"/>
      <c r="BS24" s="468"/>
      <c r="BT24" s="468"/>
      <c r="BU24" s="469"/>
      <c r="BV24" s="467">
        <v>14422200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5940</v>
      </c>
      <c r="R25" s="519"/>
      <c r="S25" s="519"/>
      <c r="T25" s="519"/>
      <c r="U25" s="519"/>
      <c r="V25" s="561"/>
      <c r="W25" s="620"/>
      <c r="X25" s="608"/>
      <c r="Y25" s="609"/>
      <c r="Z25" s="517" t="s">
        <v>170</v>
      </c>
      <c r="AA25" s="497"/>
      <c r="AB25" s="497"/>
      <c r="AC25" s="497"/>
      <c r="AD25" s="497"/>
      <c r="AE25" s="497"/>
      <c r="AF25" s="497"/>
      <c r="AG25" s="498"/>
      <c r="AH25" s="518">
        <v>36</v>
      </c>
      <c r="AI25" s="519"/>
      <c r="AJ25" s="519"/>
      <c r="AK25" s="519"/>
      <c r="AL25" s="561"/>
      <c r="AM25" s="518">
        <v>104364</v>
      </c>
      <c r="AN25" s="519"/>
      <c r="AO25" s="519"/>
      <c r="AP25" s="519"/>
      <c r="AQ25" s="519"/>
      <c r="AR25" s="561"/>
      <c r="AS25" s="518">
        <v>2899</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1072746</v>
      </c>
      <c r="BO25" s="431"/>
      <c r="BP25" s="431"/>
      <c r="BQ25" s="431"/>
      <c r="BR25" s="431"/>
      <c r="BS25" s="431"/>
      <c r="BT25" s="431"/>
      <c r="BU25" s="432"/>
      <c r="BV25" s="430">
        <v>1486024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5400</v>
      </c>
      <c r="R26" s="519"/>
      <c r="S26" s="519"/>
      <c r="T26" s="519"/>
      <c r="U26" s="519"/>
      <c r="V26" s="561"/>
      <c r="W26" s="620"/>
      <c r="X26" s="608"/>
      <c r="Y26" s="609"/>
      <c r="Z26" s="517" t="s">
        <v>173</v>
      </c>
      <c r="AA26" s="630"/>
      <c r="AB26" s="630"/>
      <c r="AC26" s="630"/>
      <c r="AD26" s="630"/>
      <c r="AE26" s="630"/>
      <c r="AF26" s="630"/>
      <c r="AG26" s="631"/>
      <c r="AH26" s="518">
        <v>6</v>
      </c>
      <c r="AI26" s="519"/>
      <c r="AJ26" s="519"/>
      <c r="AK26" s="519"/>
      <c r="AL26" s="561"/>
      <c r="AM26" s="518">
        <v>18696</v>
      </c>
      <c r="AN26" s="519"/>
      <c r="AO26" s="519"/>
      <c r="AP26" s="519"/>
      <c r="AQ26" s="519"/>
      <c r="AR26" s="561"/>
      <c r="AS26" s="518">
        <v>3116</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3510</v>
      </c>
      <c r="R27" s="519"/>
      <c r="S27" s="519"/>
      <c r="T27" s="519"/>
      <c r="U27" s="519"/>
      <c r="V27" s="561"/>
      <c r="W27" s="620"/>
      <c r="X27" s="608"/>
      <c r="Y27" s="609"/>
      <c r="Z27" s="517" t="s">
        <v>177</v>
      </c>
      <c r="AA27" s="497"/>
      <c r="AB27" s="497"/>
      <c r="AC27" s="497"/>
      <c r="AD27" s="497"/>
      <c r="AE27" s="497"/>
      <c r="AF27" s="497"/>
      <c r="AG27" s="498"/>
      <c r="AH27" s="518" t="s">
        <v>175</v>
      </c>
      <c r="AI27" s="519"/>
      <c r="AJ27" s="519"/>
      <c r="AK27" s="519"/>
      <c r="AL27" s="561"/>
      <c r="AM27" s="518" t="s">
        <v>175</v>
      </c>
      <c r="AN27" s="519"/>
      <c r="AO27" s="519"/>
      <c r="AP27" s="519"/>
      <c r="AQ27" s="519"/>
      <c r="AR27" s="561"/>
      <c r="AS27" s="518" t="s">
        <v>175</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223700</v>
      </c>
      <c r="BO27" s="644"/>
      <c r="BP27" s="644"/>
      <c r="BQ27" s="644"/>
      <c r="BR27" s="644"/>
      <c r="BS27" s="644"/>
      <c r="BT27" s="644"/>
      <c r="BU27" s="645"/>
      <c r="BV27" s="643">
        <v>223700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2970</v>
      </c>
      <c r="R28" s="519"/>
      <c r="S28" s="519"/>
      <c r="T28" s="519"/>
      <c r="U28" s="519"/>
      <c r="V28" s="561"/>
      <c r="W28" s="620"/>
      <c r="X28" s="608"/>
      <c r="Y28" s="609"/>
      <c r="Z28" s="517" t="s">
        <v>180</v>
      </c>
      <c r="AA28" s="497"/>
      <c r="AB28" s="497"/>
      <c r="AC28" s="497"/>
      <c r="AD28" s="497"/>
      <c r="AE28" s="497"/>
      <c r="AF28" s="497"/>
      <c r="AG28" s="498"/>
      <c r="AH28" s="518" t="s">
        <v>175</v>
      </c>
      <c r="AI28" s="519"/>
      <c r="AJ28" s="519"/>
      <c r="AK28" s="519"/>
      <c r="AL28" s="561"/>
      <c r="AM28" s="518" t="s">
        <v>175</v>
      </c>
      <c r="AN28" s="519"/>
      <c r="AO28" s="519"/>
      <c r="AP28" s="519"/>
      <c r="AQ28" s="519"/>
      <c r="AR28" s="561"/>
      <c r="AS28" s="518" t="s">
        <v>175</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877105</v>
      </c>
      <c r="BO28" s="431"/>
      <c r="BP28" s="431"/>
      <c r="BQ28" s="431"/>
      <c r="BR28" s="431"/>
      <c r="BS28" s="431"/>
      <c r="BT28" s="431"/>
      <c r="BU28" s="432"/>
      <c r="BV28" s="430">
        <v>921003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10</v>
      </c>
      <c r="M29" s="519"/>
      <c r="N29" s="519"/>
      <c r="O29" s="519"/>
      <c r="P29" s="561"/>
      <c r="Q29" s="518">
        <v>2700</v>
      </c>
      <c r="R29" s="519"/>
      <c r="S29" s="519"/>
      <c r="T29" s="519"/>
      <c r="U29" s="519"/>
      <c r="V29" s="561"/>
      <c r="W29" s="621"/>
      <c r="X29" s="622"/>
      <c r="Y29" s="623"/>
      <c r="Z29" s="517" t="s">
        <v>183</v>
      </c>
      <c r="AA29" s="497"/>
      <c r="AB29" s="497"/>
      <c r="AC29" s="497"/>
      <c r="AD29" s="497"/>
      <c r="AE29" s="497"/>
      <c r="AF29" s="497"/>
      <c r="AG29" s="498"/>
      <c r="AH29" s="518">
        <v>210</v>
      </c>
      <c r="AI29" s="519"/>
      <c r="AJ29" s="519"/>
      <c r="AK29" s="519"/>
      <c r="AL29" s="561"/>
      <c r="AM29" s="518">
        <v>622230</v>
      </c>
      <c r="AN29" s="519"/>
      <c r="AO29" s="519"/>
      <c r="AP29" s="519"/>
      <c r="AQ29" s="519"/>
      <c r="AR29" s="561"/>
      <c r="AS29" s="518">
        <v>2963</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160766</v>
      </c>
      <c r="BO29" s="468"/>
      <c r="BP29" s="468"/>
      <c r="BQ29" s="468"/>
      <c r="BR29" s="468"/>
      <c r="BS29" s="468"/>
      <c r="BT29" s="468"/>
      <c r="BU29" s="469"/>
      <c r="BV29" s="467">
        <v>100227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96.1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657778</v>
      </c>
      <c r="BO30" s="644"/>
      <c r="BP30" s="644"/>
      <c r="BQ30" s="644"/>
      <c r="BR30" s="644"/>
      <c r="BS30" s="644"/>
      <c r="BT30" s="644"/>
      <c r="BU30" s="645"/>
      <c r="BV30" s="643">
        <v>624897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194</v>
      </c>
      <c r="BF33" s="456"/>
      <c r="BG33" s="456" t="s">
        <v>195</v>
      </c>
      <c r="BH33" s="456"/>
      <c r="BI33" s="456"/>
      <c r="BJ33" s="456"/>
      <c r="BK33" s="456"/>
      <c r="BL33" s="456"/>
      <c r="BM33" s="456"/>
      <c r="BN33" s="456"/>
      <c r="BO33" s="456"/>
      <c r="BP33" s="456"/>
      <c r="BQ33" s="456"/>
      <c r="BR33" s="456"/>
      <c r="BS33" s="456"/>
      <c r="BT33" s="456"/>
      <c r="BU33" s="456"/>
      <c r="BV33" s="217"/>
      <c r="BW33" s="491" t="s">
        <v>194</v>
      </c>
      <c r="BX33" s="491"/>
      <c r="BY33" s="456" t="s">
        <v>196</v>
      </c>
      <c r="BZ33" s="456"/>
      <c r="CA33" s="456"/>
      <c r="CB33" s="456"/>
      <c r="CC33" s="456"/>
      <c r="CD33" s="456"/>
      <c r="CE33" s="456"/>
      <c r="CF33" s="456"/>
      <c r="CG33" s="456"/>
      <c r="CH33" s="456"/>
      <c r="CI33" s="456"/>
      <c r="CJ33" s="456"/>
      <c r="CK33" s="456"/>
      <c r="CL33" s="456"/>
      <c r="CM33" s="456"/>
      <c r="CN33" s="216"/>
      <c r="CO33" s="491" t="s">
        <v>192</v>
      </c>
      <c r="CP33" s="491"/>
      <c r="CQ33" s="456" t="s">
        <v>197</v>
      </c>
      <c r="CR33" s="456"/>
      <c r="CS33" s="456"/>
      <c r="CT33" s="456"/>
      <c r="CU33" s="456"/>
      <c r="CV33" s="456"/>
      <c r="CW33" s="456"/>
      <c r="CX33" s="456"/>
      <c r="CY33" s="456"/>
      <c r="CZ33" s="456"/>
      <c r="DA33" s="456"/>
      <c r="DB33" s="456"/>
      <c r="DC33" s="456"/>
      <c r="DD33" s="456"/>
      <c r="DE33" s="456"/>
      <c r="DF33" s="216"/>
      <c r="DG33" s="655" t="s">
        <v>198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IF('各会計、関係団体の財政状況及び健全化判断比率'!B33="","",'各会計、関係団体の財政状況及び健全化判断比率'!B33)</f>
        <v>土佐清水市水道事業会計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再生可能エネルギー事業特別会計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幡多広域市町村圏事務組合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土佐清水市土地開発公社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幡多広域市町村圏事務組合　ふるさと特別会計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土佐清水食品株式会社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指定介護老人福祉施設事業特別会計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幡多広域市町村圏事務組合　滞納整理事業特別会計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こうち人づくり広域連合　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高知県市町村総合事務組合　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高知県市町村総合事務組合　交通災害共済事業特別会計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高知県後期高齢者医療広域連合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高知県後期高齢者医療広域連合　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7kogSPXbgG591z7Jn7winf+YjNmZ7gxjoPEltxNUlW6RArmsycAHXm0oqv3Px70mokJ/47HmYtq4to5b7gmDng==" saltValue="0qVAdrbD1KyG9Kikh9o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563</v>
      </c>
      <c r="D34" s="1248"/>
      <c r="E34" s="1249"/>
      <c r="F34" s="32" t="s">
        <v>564</v>
      </c>
      <c r="G34" s="33" t="s">
        <v>565</v>
      </c>
      <c r="H34" s="33">
        <v>0.39</v>
      </c>
      <c r="I34" s="33">
        <v>0.05</v>
      </c>
      <c r="J34" s="34" t="s">
        <v>566</v>
      </c>
      <c r="K34" s="22"/>
      <c r="L34" s="22"/>
      <c r="M34" s="22"/>
      <c r="N34" s="22"/>
      <c r="O34" s="22"/>
      <c r="P34" s="22"/>
    </row>
    <row r="35" spans="1:16" ht="39" customHeight="1" x14ac:dyDescent="0.15">
      <c r="A35" s="22"/>
      <c r="B35" s="35"/>
      <c r="C35" s="1242" t="s">
        <v>567</v>
      </c>
      <c r="D35" s="1243"/>
      <c r="E35" s="1244"/>
      <c r="F35" s="36">
        <v>4.72</v>
      </c>
      <c r="G35" s="37">
        <v>6.94</v>
      </c>
      <c r="H35" s="37">
        <v>6.81</v>
      </c>
      <c r="I35" s="37">
        <v>7.39</v>
      </c>
      <c r="J35" s="38">
        <v>9.52</v>
      </c>
      <c r="K35" s="22"/>
      <c r="L35" s="22"/>
      <c r="M35" s="22"/>
      <c r="N35" s="22"/>
      <c r="O35" s="22"/>
      <c r="P35" s="22"/>
    </row>
    <row r="36" spans="1:16" ht="39" customHeight="1" x14ac:dyDescent="0.15">
      <c r="A36" s="22"/>
      <c r="B36" s="35"/>
      <c r="C36" s="1242" t="s">
        <v>568</v>
      </c>
      <c r="D36" s="1243"/>
      <c r="E36" s="1244"/>
      <c r="F36" s="36">
        <v>2.59</v>
      </c>
      <c r="G36" s="37">
        <v>0.83</v>
      </c>
      <c r="H36" s="37">
        <v>2.06</v>
      </c>
      <c r="I36" s="37">
        <v>1.79</v>
      </c>
      <c r="J36" s="38">
        <v>2.19</v>
      </c>
      <c r="K36" s="22"/>
      <c r="L36" s="22"/>
      <c r="M36" s="22"/>
      <c r="N36" s="22"/>
      <c r="O36" s="22"/>
      <c r="P36" s="22"/>
    </row>
    <row r="37" spans="1:16" ht="39" customHeight="1" x14ac:dyDescent="0.15">
      <c r="A37" s="22"/>
      <c r="B37" s="35"/>
      <c r="C37" s="1242" t="s">
        <v>569</v>
      </c>
      <c r="D37" s="1243"/>
      <c r="E37" s="1244"/>
      <c r="F37" s="36">
        <v>1.1100000000000001</v>
      </c>
      <c r="G37" s="37">
        <v>1.21</v>
      </c>
      <c r="H37" s="37">
        <v>1.9</v>
      </c>
      <c r="I37" s="37">
        <v>1</v>
      </c>
      <c r="J37" s="38">
        <v>2.02</v>
      </c>
      <c r="K37" s="22"/>
      <c r="L37" s="22"/>
      <c r="M37" s="22"/>
      <c r="N37" s="22"/>
      <c r="O37" s="22"/>
      <c r="P37" s="22"/>
    </row>
    <row r="38" spans="1:16" ht="39" customHeight="1" x14ac:dyDescent="0.15">
      <c r="A38" s="22"/>
      <c r="B38" s="35"/>
      <c r="C38" s="1242" t="s">
        <v>570</v>
      </c>
      <c r="D38" s="1243"/>
      <c r="E38" s="1244"/>
      <c r="F38" s="36">
        <v>0.05</v>
      </c>
      <c r="G38" s="37">
        <v>0.17</v>
      </c>
      <c r="H38" s="37">
        <v>0.32</v>
      </c>
      <c r="I38" s="37">
        <v>0.22</v>
      </c>
      <c r="J38" s="38">
        <v>0.23</v>
      </c>
      <c r="K38" s="22"/>
      <c r="L38" s="22"/>
      <c r="M38" s="22"/>
      <c r="N38" s="22"/>
      <c r="O38" s="22"/>
      <c r="P38" s="22"/>
    </row>
    <row r="39" spans="1:16" ht="39" customHeight="1" x14ac:dyDescent="0.15">
      <c r="A39" s="22"/>
      <c r="B39" s="35"/>
      <c r="C39" s="1242" t="s">
        <v>571</v>
      </c>
      <c r="D39" s="1243"/>
      <c r="E39" s="1244"/>
      <c r="F39" s="36">
        <v>0.12</v>
      </c>
      <c r="G39" s="37">
        <v>0.15</v>
      </c>
      <c r="H39" s="37">
        <v>0.11</v>
      </c>
      <c r="I39" s="37">
        <v>0.12</v>
      </c>
      <c r="J39" s="38">
        <v>0.14000000000000001</v>
      </c>
      <c r="K39" s="22"/>
      <c r="L39" s="22"/>
      <c r="M39" s="22"/>
      <c r="N39" s="22"/>
      <c r="O39" s="22"/>
      <c r="P39" s="22"/>
    </row>
    <row r="40" spans="1:16" ht="39" customHeight="1" x14ac:dyDescent="0.15">
      <c r="A40" s="22"/>
      <c r="B40" s="35"/>
      <c r="C40" s="1242" t="s">
        <v>572</v>
      </c>
      <c r="D40" s="1243"/>
      <c r="E40" s="1244"/>
      <c r="F40" s="36">
        <v>0</v>
      </c>
      <c r="G40" s="37">
        <v>0</v>
      </c>
      <c r="H40" s="37">
        <v>7.0000000000000007E-2</v>
      </c>
      <c r="I40" s="37">
        <v>0.05</v>
      </c>
      <c r="J40" s="38">
        <v>0.14000000000000001</v>
      </c>
      <c r="K40" s="22"/>
      <c r="L40" s="22"/>
      <c r="M40" s="22"/>
      <c r="N40" s="22"/>
      <c r="O40" s="22"/>
      <c r="P40" s="22"/>
    </row>
    <row r="41" spans="1:16" ht="39" customHeight="1" x14ac:dyDescent="0.15">
      <c r="A41" s="22"/>
      <c r="B41" s="35"/>
      <c r="C41" s="1242" t="s">
        <v>573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575</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z/ZB891zZR8RI8f2alDVh42e8dcP3r8UfPIeVB6VCwNMg6s3mEkW4BxWl2+9prr+sWLdkR7ZopBW6RD/iA4uA==" saltValue="mzufGC25IBZPxh2IjLv5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1664</v>
      </c>
      <c r="L45" s="60">
        <v>1661</v>
      </c>
      <c r="M45" s="60">
        <v>1633</v>
      </c>
      <c r="N45" s="60">
        <v>1616</v>
      </c>
      <c r="O45" s="61">
        <v>1673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24</v>
      </c>
      <c r="L48" s="64">
        <v>29</v>
      </c>
      <c r="M48" s="64">
        <v>33</v>
      </c>
      <c r="N48" s="64">
        <v>25</v>
      </c>
      <c r="O48" s="65">
        <v>27</v>
      </c>
      <c r="P48" s="48"/>
      <c r="Q48" s="48"/>
      <c r="R48" s="48"/>
      <c r="S48" s="48"/>
      <c r="T48" s="48"/>
      <c r="U48" s="48"/>
    </row>
    <row r="49" spans="1:21" ht="30.75" customHeight="1" x14ac:dyDescent="0.15">
      <c r="A49" s="48"/>
      <c r="B49" s="1252"/>
      <c r="C49" s="1253"/>
      <c r="D49" s="62"/>
      <c r="E49" s="1258" t="s">
        <v>16</v>
      </c>
      <c r="F49" s="1258"/>
      <c r="G49" s="1258"/>
      <c r="H49" s="1258"/>
      <c r="I49" s="1258"/>
      <c r="J49" s="1259"/>
      <c r="K49" s="63">
        <v>71</v>
      </c>
      <c r="L49" s="64">
        <v>62</v>
      </c>
      <c r="M49" s="64">
        <v>42</v>
      </c>
      <c r="N49" s="64">
        <v>17</v>
      </c>
      <c r="O49" s="65">
        <v>17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512</v>
      </c>
      <c r="L50" s="64" t="s">
        <v>512</v>
      </c>
      <c r="M50" s="64" t="s">
        <v>512</v>
      </c>
      <c r="N50" s="64" t="s">
        <v>512</v>
      </c>
      <c r="O50" s="65" t="s">
        <v>512</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1</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979</v>
      </c>
      <c r="L52" s="64">
        <v>845</v>
      </c>
      <c r="M52" s="64">
        <v>886</v>
      </c>
      <c r="N52" s="64">
        <v>879</v>
      </c>
      <c r="O52" s="65">
        <v>890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780</v>
      </c>
      <c r="L53" s="69">
        <v>908</v>
      </c>
      <c r="M53" s="69">
        <v>822</v>
      </c>
      <c r="N53" s="69">
        <v>779</v>
      </c>
      <c r="O53" s="70">
        <v>827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512</v>
      </c>
      <c r="L57" s="84" t="s">
        <v>512</v>
      </c>
      <c r="M57" s="84" t="s">
        <v>512</v>
      </c>
      <c r="N57" s="84" t="s">
        <v>512</v>
      </c>
      <c r="O57" s="85" t="s">
        <v>512</v>
      </c>
    </row>
    <row r="58" spans="1:21" ht="31.5" customHeight="1" thickBot="1" x14ac:dyDescent="0.2">
      <c r="B58" s="1268"/>
      <c r="C58" s="1269"/>
      <c r="D58" s="1273" t="s">
        <v>27</v>
      </c>
      <c r="E58" s="1274"/>
      <c r="F58" s="1274"/>
      <c r="G58" s="1274"/>
      <c r="H58" s="1274"/>
      <c r="I58" s="1274"/>
      <c r="J58" s="1275"/>
      <c r="K58" s="86" t="s">
        <v>512</v>
      </c>
      <c r="L58" s="87" t="s">
        <v>512</v>
      </c>
      <c r="M58" s="87" t="s">
        <v>512</v>
      </c>
      <c r="N58" s="87" t="s">
        <v>512</v>
      </c>
      <c r="O58" s="88" t="s">
        <v>512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rWZHrE46tmV0dflIxnJXI8UmRMxYU60q4Flbox9uXftlaR/X/IK8QXquR9b+afj+UuAD0t+yaMhw/xOx0uvQg==" saltValue="VtyCjNEJar1GIUQmovhY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15033</v>
      </c>
      <c r="J41" s="104">
        <v>15636</v>
      </c>
      <c r="K41" s="104">
        <v>16021</v>
      </c>
      <c r="L41" s="104">
        <v>15909</v>
      </c>
      <c r="M41" s="105">
        <v>15369</v>
      </c>
    </row>
    <row r="42" spans="2:13" ht="27.75" customHeight="1" x14ac:dyDescent="0.15">
      <c r="B42" s="1278"/>
      <c r="C42" s="1279"/>
      <c r="D42" s="106"/>
      <c r="E42" s="1284" t="s">
        <v>32</v>
      </c>
      <c r="F42" s="1284"/>
      <c r="G42" s="1284"/>
      <c r="H42" s="1285"/>
      <c r="I42" s="107" t="s">
        <v>512</v>
      </c>
      <c r="J42" s="108" t="s">
        <v>512</v>
      </c>
      <c r="K42" s="108" t="s">
        <v>512</v>
      </c>
      <c r="L42" s="108" t="s">
        <v>512</v>
      </c>
      <c r="M42" s="109" t="s">
        <v>512</v>
      </c>
    </row>
    <row r="43" spans="2:13" ht="27.75" customHeight="1" x14ac:dyDescent="0.15">
      <c r="B43" s="1278"/>
      <c r="C43" s="1279"/>
      <c r="D43" s="106"/>
      <c r="E43" s="1284" t="s">
        <v>33</v>
      </c>
      <c r="F43" s="1284"/>
      <c r="G43" s="1284"/>
      <c r="H43" s="1285"/>
      <c r="I43" s="107">
        <v>221</v>
      </c>
      <c r="J43" s="108">
        <v>281</v>
      </c>
      <c r="K43" s="108">
        <v>396</v>
      </c>
      <c r="L43" s="108">
        <v>450</v>
      </c>
      <c r="M43" s="109">
        <v>474</v>
      </c>
    </row>
    <row r="44" spans="2:13" ht="27.75" customHeight="1" x14ac:dyDescent="0.15">
      <c r="B44" s="1278"/>
      <c r="C44" s="1279"/>
      <c r="D44" s="106"/>
      <c r="E44" s="1284" t="s">
        <v>34</v>
      </c>
      <c r="F44" s="1284"/>
      <c r="G44" s="1284"/>
      <c r="H44" s="1285"/>
      <c r="I44" s="107">
        <v>182</v>
      </c>
      <c r="J44" s="108">
        <v>109</v>
      </c>
      <c r="K44" s="108">
        <v>76</v>
      </c>
      <c r="L44" s="108">
        <v>68</v>
      </c>
      <c r="M44" s="109">
        <v>51</v>
      </c>
    </row>
    <row r="45" spans="2:13" ht="27.75" customHeight="1" x14ac:dyDescent="0.15">
      <c r="B45" s="1278"/>
      <c r="C45" s="1279"/>
      <c r="D45" s="106"/>
      <c r="E45" s="1284" t="s">
        <v>35</v>
      </c>
      <c r="F45" s="1284"/>
      <c r="G45" s="1284"/>
      <c r="H45" s="1285"/>
      <c r="I45" s="107">
        <v>1602</v>
      </c>
      <c r="J45" s="108">
        <v>1504</v>
      </c>
      <c r="K45" s="108">
        <v>1364</v>
      </c>
      <c r="L45" s="108">
        <v>1689</v>
      </c>
      <c r="M45" s="109">
        <v>1314</v>
      </c>
    </row>
    <row r="46" spans="2:13" ht="27.75" customHeight="1" x14ac:dyDescent="0.15">
      <c r="B46" s="1278"/>
      <c r="C46" s="1279"/>
      <c r="D46" s="110"/>
      <c r="E46" s="1284" t="s">
        <v>36</v>
      </c>
      <c r="F46" s="1284"/>
      <c r="G46" s="1284"/>
      <c r="H46" s="1285"/>
      <c r="I46" s="107" t="s">
        <v>512</v>
      </c>
      <c r="J46" s="108" t="s">
        <v>512</v>
      </c>
      <c r="K46" s="108" t="s">
        <v>512</v>
      </c>
      <c r="L46" s="108" t="s">
        <v>512</v>
      </c>
      <c r="M46" s="109" t="s">
        <v>512</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2192</v>
      </c>
      <c r="J50" s="108">
        <v>2298</v>
      </c>
      <c r="K50" s="108">
        <v>2087</v>
      </c>
      <c r="L50" s="108">
        <v>2052</v>
      </c>
      <c r="M50" s="109">
        <v>2098</v>
      </c>
    </row>
    <row r="51" spans="2:13" ht="27.75" customHeight="1" x14ac:dyDescent="0.15">
      <c r="B51" s="1278"/>
      <c r="C51" s="1279"/>
      <c r="D51" s="106"/>
      <c r="E51" s="1284" t="s">
        <v>42</v>
      </c>
      <c r="F51" s="1284"/>
      <c r="G51" s="1284"/>
      <c r="H51" s="1285"/>
      <c r="I51" s="107">
        <v>274</v>
      </c>
      <c r="J51" s="108">
        <v>223</v>
      </c>
      <c r="K51" s="108">
        <v>181</v>
      </c>
      <c r="L51" s="108">
        <v>148</v>
      </c>
      <c r="M51" s="109">
        <v>175</v>
      </c>
    </row>
    <row r="52" spans="2:13" ht="27.75" customHeight="1" x14ac:dyDescent="0.15">
      <c r="B52" s="1280"/>
      <c r="C52" s="1281"/>
      <c r="D52" s="106"/>
      <c r="E52" s="1284" t="s">
        <v>43</v>
      </c>
      <c r="F52" s="1284"/>
      <c r="G52" s="1284"/>
      <c r="H52" s="1285"/>
      <c r="I52" s="107">
        <v>8599</v>
      </c>
      <c r="J52" s="108">
        <v>8425</v>
      </c>
      <c r="K52" s="108">
        <v>9024</v>
      </c>
      <c r="L52" s="108">
        <v>10079</v>
      </c>
      <c r="M52" s="109">
        <v>10018</v>
      </c>
    </row>
    <row r="53" spans="2:13" ht="27.75" customHeight="1" thickBot="1" x14ac:dyDescent="0.2">
      <c r="B53" s="1291" t="s">
        <v>44</v>
      </c>
      <c r="C53" s="1292"/>
      <c r="D53" s="113"/>
      <c r="E53" s="1293" t="s">
        <v>45</v>
      </c>
      <c r="F53" s="1293"/>
      <c r="G53" s="1293"/>
      <c r="H53" s="1294"/>
      <c r="I53" s="114">
        <v>5973</v>
      </c>
      <c r="J53" s="115">
        <v>6583</v>
      </c>
      <c r="K53" s="115">
        <v>6565</v>
      </c>
      <c r="L53" s="115">
        <v>5836</v>
      </c>
      <c r="M53" s="116">
        <v>4918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ta4ykOQYr+8L0E4TJfYVFg6SxvKUe4b6IN5lzjBHts7N1USorj3qs5zsgazi9+5s7UVoOEn3UKqf8DxGsURQg==" saltValue="J/EjDD8TvWG2icCUaRKL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1017</v>
      </c>
      <c r="G55" s="128">
        <v>921</v>
      </c>
      <c r="H55" s="129">
        <v>877</v>
      </c>
    </row>
    <row r="56" spans="2:8" ht="52.5" customHeight="1" x14ac:dyDescent="0.15">
      <c r="B56" s="130"/>
      <c r="C56" s="1305" t="s">
        <v>49</v>
      </c>
      <c r="D56" s="1305"/>
      <c r="E56" s="1306"/>
      <c r="F56" s="131">
        <v>100</v>
      </c>
      <c r="G56" s="131">
        <v>100</v>
      </c>
      <c r="H56" s="132">
        <v>161</v>
      </c>
    </row>
    <row r="57" spans="2:8" ht="53.25" customHeight="1" x14ac:dyDescent="0.15">
      <c r="B57" s="130"/>
      <c r="C57" s="1307" t="s">
        <v>50</v>
      </c>
      <c r="D57" s="1307"/>
      <c r="E57" s="1308"/>
      <c r="F57" s="133">
        <v>639</v>
      </c>
      <c r="G57" s="133">
        <v>625</v>
      </c>
      <c r="H57" s="134">
        <v>658</v>
      </c>
    </row>
    <row r="58" spans="2:8" ht="45.75" customHeight="1" x14ac:dyDescent="0.15">
      <c r="B58" s="135"/>
      <c r="C58" s="1295" t="s">
        <v>582</v>
      </c>
      <c r="D58" s="1296"/>
      <c r="E58" s="1297"/>
      <c r="F58" s="136">
        <v>69</v>
      </c>
      <c r="G58" s="136">
        <v>122</v>
      </c>
      <c r="H58" s="137">
        <v>252</v>
      </c>
    </row>
    <row r="59" spans="2:8" ht="45.75" customHeight="1" x14ac:dyDescent="0.15">
      <c r="B59" s="135"/>
      <c r="C59" s="1295" t="s">
        <v>583</v>
      </c>
      <c r="D59" s="1296"/>
      <c r="E59" s="1297"/>
      <c r="F59" s="136">
        <v>276</v>
      </c>
      <c r="G59" s="136">
        <v>276</v>
      </c>
      <c r="H59" s="137">
        <v>196</v>
      </c>
    </row>
    <row r="60" spans="2:8" ht="45.75" customHeight="1" x14ac:dyDescent="0.15">
      <c r="B60" s="135"/>
      <c r="C60" s="1295" t="s">
        <v>584</v>
      </c>
      <c r="D60" s="1296"/>
      <c r="E60" s="1297"/>
      <c r="F60" s="136">
        <v>138</v>
      </c>
      <c r="G60" s="136">
        <v>138</v>
      </c>
      <c r="H60" s="137">
        <v>121</v>
      </c>
    </row>
    <row r="61" spans="2:8" ht="45.75" customHeight="1" x14ac:dyDescent="0.15">
      <c r="B61" s="135"/>
      <c r="C61" s="1295" t="s">
        <v>585</v>
      </c>
      <c r="D61" s="1296"/>
      <c r="E61" s="1297"/>
      <c r="F61" s="136">
        <v>50</v>
      </c>
      <c r="G61" s="136">
        <v>50</v>
      </c>
      <c r="H61" s="137">
        <v>50</v>
      </c>
    </row>
    <row r="62" spans="2:8" ht="45.75" customHeight="1" thickBot="1" x14ac:dyDescent="0.2">
      <c r="B62" s="138"/>
      <c r="C62" s="1298" t="s">
        <v>586</v>
      </c>
      <c r="D62" s="1299"/>
      <c r="E62" s="1300"/>
      <c r="F62" s="139">
        <v>92</v>
      </c>
      <c r="G62" s="139">
        <v>25</v>
      </c>
      <c r="H62" s="140">
        <v>18</v>
      </c>
    </row>
    <row r="63" spans="2:8" ht="52.5" customHeight="1" thickBot="1" x14ac:dyDescent="0.2">
      <c r="B63" s="141"/>
      <c r="C63" s="1301" t="s">
        <v>51</v>
      </c>
      <c r="D63" s="1301"/>
      <c r="E63" s="1302"/>
      <c r="F63" s="142">
        <v>1756</v>
      </c>
      <c r="G63" s="142">
        <v>1646</v>
      </c>
      <c r="H63" s="143">
        <v>1696</v>
      </c>
    </row>
    <row r="64" spans="2:8" ht="15" customHeight="1" x14ac:dyDescent="0.15"/>
  </sheetData>
  <sheetProtection algorithmName="SHA-512" hashValue="VMuK3z5Rok6Tj4Sc1BVbSqI+ZyP7XyLaMNXdQQ0vg9KWzzcBGH7uyEa7gECiziUor7YaMndSUGadNW4sTVqUOw==" saltValue="t9EiF4SebfjEIXa914bP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1">
        <v>131</v>
      </c>
      <c r="BQ51" s="1311"/>
      <c r="BR51" s="1311"/>
      <c r="BS51" s="1311"/>
      <c r="BT51" s="1311"/>
      <c r="BU51" s="1311"/>
      <c r="BV51" s="1311"/>
      <c r="BW51" s="1311"/>
      <c r="BX51" s="1311">
        <v>150.4</v>
      </c>
      <c r="BY51" s="1311"/>
      <c r="BZ51" s="1311"/>
      <c r="CA51" s="1311"/>
      <c r="CB51" s="1311"/>
      <c r="CC51" s="1311"/>
      <c r="CD51" s="1311"/>
      <c r="CE51" s="1311"/>
      <c r="CF51" s="1311">
        <v>150.80000000000001</v>
      </c>
      <c r="CG51" s="1311"/>
      <c r="CH51" s="1311"/>
      <c r="CI51" s="1311"/>
      <c r="CJ51" s="1311"/>
      <c r="CK51" s="1311"/>
      <c r="CL51" s="1311"/>
      <c r="CM51" s="1311"/>
      <c r="CN51" s="1311">
        <v>136.69999999999999</v>
      </c>
      <c r="CO51" s="1311"/>
      <c r="CP51" s="1311"/>
      <c r="CQ51" s="1311"/>
      <c r="CR51" s="1311"/>
      <c r="CS51" s="1311"/>
      <c r="CT51" s="1311"/>
      <c r="CU51" s="1311"/>
      <c r="CV51" s="1311">
        <v>115.1</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1">
        <v>60</v>
      </c>
      <c r="BQ53" s="1311"/>
      <c r="BR53" s="1311"/>
      <c r="BS53" s="1311"/>
      <c r="BT53" s="1311"/>
      <c r="BU53" s="1311"/>
      <c r="BV53" s="1311"/>
      <c r="BW53" s="1311"/>
      <c r="BX53" s="1311">
        <v>61.5</v>
      </c>
      <c r="BY53" s="1311"/>
      <c r="BZ53" s="1311"/>
      <c r="CA53" s="1311"/>
      <c r="CB53" s="1311"/>
      <c r="CC53" s="1311"/>
      <c r="CD53" s="1311"/>
      <c r="CE53" s="1311"/>
      <c r="CF53" s="1311">
        <v>60.8</v>
      </c>
      <c r="CG53" s="1311"/>
      <c r="CH53" s="1311"/>
      <c r="CI53" s="1311"/>
      <c r="CJ53" s="1311"/>
      <c r="CK53" s="1311"/>
      <c r="CL53" s="1311"/>
      <c r="CM53" s="1311"/>
      <c r="CN53" s="1311">
        <v>61.8</v>
      </c>
      <c r="CO53" s="1311"/>
      <c r="CP53" s="1311"/>
      <c r="CQ53" s="1311"/>
      <c r="CR53" s="1311"/>
      <c r="CS53" s="1311"/>
      <c r="CT53" s="1311"/>
      <c r="CU53" s="1311"/>
      <c r="CV53" s="1311">
        <v>63.4</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11">
        <v>58.5</v>
      </c>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11">
        <v>52.9</v>
      </c>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v>131</v>
      </c>
      <c r="BQ73" s="1311"/>
      <c r="BR73" s="1311"/>
      <c r="BS73" s="1311"/>
      <c r="BT73" s="1311"/>
      <c r="BU73" s="1311"/>
      <c r="BV73" s="1311"/>
      <c r="BW73" s="1311"/>
      <c r="BX73" s="1311">
        <v>150.4</v>
      </c>
      <c r="BY73" s="1311"/>
      <c r="BZ73" s="1311"/>
      <c r="CA73" s="1311"/>
      <c r="CB73" s="1311"/>
      <c r="CC73" s="1311"/>
      <c r="CD73" s="1311"/>
      <c r="CE73" s="1311"/>
      <c r="CF73" s="1311">
        <v>150.80000000000001</v>
      </c>
      <c r="CG73" s="1311"/>
      <c r="CH73" s="1311"/>
      <c r="CI73" s="1311"/>
      <c r="CJ73" s="1311"/>
      <c r="CK73" s="1311"/>
      <c r="CL73" s="1311"/>
      <c r="CM73" s="1311"/>
      <c r="CN73" s="1311">
        <v>136.69999999999999</v>
      </c>
      <c r="CO73" s="1311"/>
      <c r="CP73" s="1311"/>
      <c r="CQ73" s="1311"/>
      <c r="CR73" s="1311"/>
      <c r="CS73" s="1311"/>
      <c r="CT73" s="1311"/>
      <c r="CU73" s="1311"/>
      <c r="CV73" s="1311">
        <v>115.1</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16.7</v>
      </c>
      <c r="BQ75" s="1311"/>
      <c r="BR75" s="1311"/>
      <c r="BS75" s="1311"/>
      <c r="BT75" s="1311"/>
      <c r="BU75" s="1311"/>
      <c r="BV75" s="1311"/>
      <c r="BW75" s="1311"/>
      <c r="BX75" s="1311">
        <v>17.899999999999999</v>
      </c>
      <c r="BY75" s="1311"/>
      <c r="BZ75" s="1311"/>
      <c r="CA75" s="1311"/>
      <c r="CB75" s="1311"/>
      <c r="CC75" s="1311"/>
      <c r="CD75" s="1311"/>
      <c r="CE75" s="1311"/>
      <c r="CF75" s="1311">
        <v>18.899999999999999</v>
      </c>
      <c r="CG75" s="1311"/>
      <c r="CH75" s="1311"/>
      <c r="CI75" s="1311"/>
      <c r="CJ75" s="1311"/>
      <c r="CK75" s="1311"/>
      <c r="CL75" s="1311"/>
      <c r="CM75" s="1311"/>
      <c r="CN75" s="1311">
        <v>19.2</v>
      </c>
      <c r="CO75" s="1311"/>
      <c r="CP75" s="1311"/>
      <c r="CQ75" s="1311"/>
      <c r="CR75" s="1311"/>
      <c r="CS75" s="1311"/>
      <c r="CT75" s="1311"/>
      <c r="CU75" s="1311"/>
      <c r="CV75" s="1311">
        <v>18.8</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609</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RfHZYJvibdd2RaxmZ8kJAy74O2+qgVW5K2SFskAIiYXH9mP1u5LEB9CF+IUiRAVyWb2yVMyfnXHzcs451vJLQ==" saltValue="Im51TrfERpxVvboIFVhp2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jAgwIIVgHXY9NY/aaPTidUgwRjGnfBZJkDpfGrRmXBme6ry6e4lS0DD6w5uOb7F/sz77w88VlZRHvriK8JxDCQ==" saltValue="gBq6FPx3KtkrkhuzrM9N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EUC2Njy4rK4i/HmcEZiAbDaf9QyKDe3ljrsE/yCuDsZn0CFqgeh8mDnk44R8ZzVILeMCxKyoWJYlFRWtDdF9QA==" saltValue="tIzGtgK39kUfJ9aPQL2Z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120856</v>
      </c>
      <c r="E3" s="162"/>
      <c r="F3" s="163">
        <v>85459</v>
      </c>
      <c r="G3" s="164"/>
      <c r="H3" s="165"/>
    </row>
    <row r="4" spans="1:8" x14ac:dyDescent="0.15">
      <c r="A4" s="166"/>
      <c r="B4" s="167"/>
      <c r="C4" s="168"/>
      <c r="D4" s="169">
        <v>63173</v>
      </c>
      <c r="E4" s="170"/>
      <c r="F4" s="171">
        <v>44378</v>
      </c>
      <c r="G4" s="172"/>
      <c r="H4" s="173"/>
    </row>
    <row r="5" spans="1:8" x14ac:dyDescent="0.15">
      <c r="A5" s="154" t="s">
        <v>546</v>
      </c>
      <c r="B5" s="159"/>
      <c r="C5" s="160"/>
      <c r="D5" s="161">
        <v>184828</v>
      </c>
      <c r="E5" s="162"/>
      <c r="F5" s="163">
        <v>83280</v>
      </c>
      <c r="G5" s="164"/>
      <c r="H5" s="165"/>
    </row>
    <row r="6" spans="1:8" x14ac:dyDescent="0.15">
      <c r="A6" s="166"/>
      <c r="B6" s="167"/>
      <c r="C6" s="168"/>
      <c r="D6" s="169">
        <v>42071</v>
      </c>
      <c r="E6" s="170"/>
      <c r="F6" s="171">
        <v>43123</v>
      </c>
      <c r="G6" s="172"/>
      <c r="H6" s="173"/>
    </row>
    <row r="7" spans="1:8" x14ac:dyDescent="0.15">
      <c r="A7" s="154" t="s">
        <v>547</v>
      </c>
      <c r="B7" s="159"/>
      <c r="C7" s="160"/>
      <c r="D7" s="161">
        <v>189803</v>
      </c>
      <c r="E7" s="162"/>
      <c r="F7" s="163">
        <v>88968</v>
      </c>
      <c r="G7" s="164"/>
      <c r="H7" s="165"/>
    </row>
    <row r="8" spans="1:8" x14ac:dyDescent="0.15">
      <c r="A8" s="166"/>
      <c r="B8" s="167"/>
      <c r="C8" s="168"/>
      <c r="D8" s="169">
        <v>59493</v>
      </c>
      <c r="E8" s="170"/>
      <c r="F8" s="171">
        <v>45482</v>
      </c>
      <c r="G8" s="172"/>
      <c r="H8" s="173"/>
    </row>
    <row r="9" spans="1:8" x14ac:dyDescent="0.15">
      <c r="A9" s="154" t="s">
        <v>548</v>
      </c>
      <c r="B9" s="159"/>
      <c r="C9" s="160"/>
      <c r="D9" s="161">
        <v>160207</v>
      </c>
      <c r="E9" s="162"/>
      <c r="F9" s="163">
        <v>85173</v>
      </c>
      <c r="G9" s="164"/>
      <c r="H9" s="165"/>
    </row>
    <row r="10" spans="1:8" x14ac:dyDescent="0.15">
      <c r="A10" s="166"/>
      <c r="B10" s="167"/>
      <c r="C10" s="168"/>
      <c r="D10" s="169">
        <v>120265</v>
      </c>
      <c r="E10" s="170"/>
      <c r="F10" s="171">
        <v>43913</v>
      </c>
      <c r="G10" s="172"/>
      <c r="H10" s="173"/>
    </row>
    <row r="11" spans="1:8" x14ac:dyDescent="0.15">
      <c r="A11" s="154" t="s">
        <v>549</v>
      </c>
      <c r="B11" s="159"/>
      <c r="C11" s="160"/>
      <c r="D11" s="161">
        <v>103202</v>
      </c>
      <c r="E11" s="162"/>
      <c r="F11" s="163">
        <v>94081</v>
      </c>
      <c r="G11" s="164"/>
      <c r="H11" s="165"/>
    </row>
    <row r="12" spans="1:8" x14ac:dyDescent="0.15">
      <c r="A12" s="166"/>
      <c r="B12" s="167"/>
      <c r="C12" s="174"/>
      <c r="D12" s="169">
        <v>53618</v>
      </c>
      <c r="E12" s="170"/>
      <c r="F12" s="171">
        <v>48949</v>
      </c>
      <c r="G12" s="172"/>
      <c r="H12" s="173"/>
    </row>
    <row r="13" spans="1:8" x14ac:dyDescent="0.15">
      <c r="A13" s="154"/>
      <c r="B13" s="159"/>
      <c r="C13" s="175"/>
      <c r="D13" s="176">
        <v>151779</v>
      </c>
      <c r="E13" s="177"/>
      <c r="F13" s="178">
        <v>87392</v>
      </c>
      <c r="G13" s="179"/>
      <c r="H13" s="165"/>
    </row>
    <row r="14" spans="1:8" x14ac:dyDescent="0.15">
      <c r="A14" s="166"/>
      <c r="B14" s="167"/>
      <c r="C14" s="168"/>
      <c r="D14" s="169">
        <v>67724</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2.59</v>
      </c>
      <c r="C19" s="180">
        <f>ROUND(VALUE(SUBSTITUTE(実質収支比率等に係る経年分析!G$48,"▲","-")),2)</f>
        <v>0.83</v>
      </c>
      <c r="D19" s="180">
        <f>ROUND(VALUE(SUBSTITUTE(実質収支比率等に係る経年分析!H$48,"▲","-")),2)</f>
        <v>2.0699999999999998</v>
      </c>
      <c r="E19" s="180">
        <f>ROUND(VALUE(SUBSTITUTE(実質収支比率等に係る経年分析!I$48,"▲","-")),2)</f>
        <v>1.79</v>
      </c>
      <c r="F19" s="180">
        <f>ROUND(VALUE(SUBSTITUTE(実質収支比率等に係る経年分析!J$48,"▲","-")),2)</f>
        <v>2.2000000000000002</v>
      </c>
    </row>
    <row r="20" spans="1:11" x14ac:dyDescent="0.15">
      <c r="A20" s="180" t="s">
        <v>55</v>
      </c>
      <c r="B20" s="180">
        <f>ROUND(VALUE(SUBSTITUTE(実質収支比率等に係る経年分析!F$47,"▲","-")),2)</f>
        <v>24.19</v>
      </c>
      <c r="C20" s="180">
        <f>ROUND(VALUE(SUBSTITUTE(実質収支比率等に係る経年分析!G$47,"▲","-")),2)</f>
        <v>24.55</v>
      </c>
      <c r="D20" s="180">
        <f>ROUND(VALUE(SUBSTITUTE(実質収支比率等に係る経年分析!H$47,"▲","-")),2)</f>
        <v>19.670000000000002</v>
      </c>
      <c r="E20" s="180">
        <f>ROUND(VALUE(SUBSTITUTE(実質収支比率等に係る経年分析!I$47,"▲","-")),2)</f>
        <v>18.100000000000001</v>
      </c>
      <c r="F20" s="180">
        <f>ROUND(VALUE(SUBSTITUTE(実質収支比率等に係る経年分析!J$47,"▲","-")),2)</f>
        <v>17.14</v>
      </c>
    </row>
    <row r="21" spans="1:11" x14ac:dyDescent="0.15">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-3.01</v>
      </c>
      <c r="D21" s="180">
        <f>IF(ISNUMBER(VALUE(SUBSTITUTE(実質収支比率等に係る経年分析!H$49,"▲","-"))),ROUND(VALUE(SUBSTITUTE(実質収支比率等に係る経年分析!H$49,"▲","-")),2),NA())</f>
        <v>-3.56</v>
      </c>
      <c r="E21" s="180">
        <f>IF(ISNUMBER(VALUE(SUBSTITUTE(実質収支比率等に係る経年分析!I$49,"▲","-"))),ROUND(VALUE(SUBSTITUTE(実質収支比率等に係る経年分析!I$49,"▲","-")),2),NA())</f>
        <v>-2.2000000000000002</v>
      </c>
      <c r="F21" s="180">
        <f>IF(ISNUMBER(VALUE(SUBSTITUTE(実質収支比率等に係る経年分析!J$49,"▲","-"))),ROUND(VALUE(SUBSTITUTE(実質収支比率等に係る経年分析!J$49,"▲","-")),2),NA())</f>
        <v>-0.44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指定介護老人福祉施設事業特別会計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再生可能エネルギー事業特別会計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2.19</v>
      </c>
    </row>
    <row r="35" spans="1:16" x14ac:dyDescent="0.15">
      <c r="A35" s="181" t="str">
        <f>IF(連結実質赤字比率に係る赤字・黒字の構成分析!C$35="",NA(),連結実質赤字比率に係る赤字・黒字の構成分析!C$35)</f>
        <v>土佐清水市水道事業会計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9.52</v>
      </c>
    </row>
    <row r="36" spans="1:16" x14ac:dyDescent="0.15">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1.37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0.76</v>
      </c>
      <c r="E36" s="181" t="e">
        <f>IF(ROUND(VALUE(SUBSTITUTE(連結実質赤字比率に係る赤字・黒字の構成分析!G$34,"▲", "-")), 2) &gt;= 0, ABS(ROUND(VALUE(SUBSTITUTE(連結実質赤字比率に係る赤字・黒字の構成分析!G$34,"▲", "-")), 2)), NA())</f>
        <v>#N/A</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0.05</v>
      </c>
      <c r="J36" s="181">
        <f>IF(ROUND(VALUE(SUBSTITUTE(連結実質赤字比率に係る赤字・黒字の構成分析!J$34,"▲", "-")), 2) &lt; 0, ABS(ROUND(VALUE(SUBSTITUTE(連結実質赤字比率に係る赤字・黒字の構成分析!J$34,"▲", "-")), 2)), NA())</f>
        <v>0.78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979</v>
      </c>
      <c r="E42" s="182"/>
      <c r="F42" s="182"/>
      <c r="G42" s="182">
        <f>'実質公債費比率（分子）の構造'!L$52</f>
        <v>845</v>
      </c>
      <c r="H42" s="182"/>
      <c r="I42" s="182"/>
      <c r="J42" s="182">
        <f>'実質公債費比率（分子）の構造'!M$52</f>
        <v>886</v>
      </c>
      <c r="K42" s="182"/>
      <c r="L42" s="182"/>
      <c r="M42" s="182">
        <f>'実質公債費比率（分子）の構造'!N$52</f>
        <v>879</v>
      </c>
      <c r="N42" s="182"/>
      <c r="O42" s="182"/>
      <c r="P42" s="182">
        <f>'実質公債費比率（分子）の構造'!O$52</f>
        <v>890</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71</v>
      </c>
      <c r="C45" s="182"/>
      <c r="D45" s="182"/>
      <c r="E45" s="182">
        <f>'実質公債費比率（分子）の構造'!L$49</f>
        <v>62</v>
      </c>
      <c r="F45" s="182"/>
      <c r="G45" s="182"/>
      <c r="H45" s="182">
        <f>'実質公債費比率（分子）の構造'!M$49</f>
        <v>42</v>
      </c>
      <c r="I45" s="182"/>
      <c r="J45" s="182"/>
      <c r="K45" s="182">
        <f>'実質公債費比率（分子）の構造'!N$49</f>
        <v>17</v>
      </c>
      <c r="L45" s="182"/>
      <c r="M45" s="182"/>
      <c r="N45" s="182">
        <f>'実質公債費比率（分子）の構造'!O$49</f>
        <v>17</v>
      </c>
      <c r="O45" s="182"/>
      <c r="P45" s="182"/>
    </row>
    <row r="46" spans="1:16" x14ac:dyDescent="0.15">
      <c r="A46" s="182" t="s">
        <v>67</v>
      </c>
      <c r="B46" s="182">
        <f>'実質公債費比率（分子）の構造'!K$48</f>
        <v>24</v>
      </c>
      <c r="C46" s="182"/>
      <c r="D46" s="182"/>
      <c r="E46" s="182">
        <f>'実質公債費比率（分子）の構造'!L$48</f>
        <v>29</v>
      </c>
      <c r="F46" s="182"/>
      <c r="G46" s="182"/>
      <c r="H46" s="182">
        <f>'実質公債費比率（分子）の構造'!M$48</f>
        <v>33</v>
      </c>
      <c r="I46" s="182"/>
      <c r="J46" s="182"/>
      <c r="K46" s="182">
        <f>'実質公債費比率（分子）の構造'!N$48</f>
        <v>25</v>
      </c>
      <c r="L46" s="182"/>
      <c r="M46" s="182"/>
      <c r="N46" s="182">
        <f>'実質公債費比率（分子）の構造'!O$48</f>
        <v>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1664</v>
      </c>
      <c r="C49" s="182"/>
      <c r="D49" s="182"/>
      <c r="E49" s="182">
        <f>'実質公債費比率（分子）の構造'!L$45</f>
        <v>1661</v>
      </c>
      <c r="F49" s="182"/>
      <c r="G49" s="182"/>
      <c r="H49" s="182">
        <f>'実質公債費比率（分子）の構造'!M$45</f>
        <v>1633</v>
      </c>
      <c r="I49" s="182"/>
      <c r="J49" s="182"/>
      <c r="K49" s="182">
        <f>'実質公債費比率（分子）の構造'!N$45</f>
        <v>1616</v>
      </c>
      <c r="L49" s="182"/>
      <c r="M49" s="182"/>
      <c r="N49" s="182">
        <f>'実質公債費比率（分子）の構造'!O$45</f>
        <v>1673</v>
      </c>
      <c r="O49" s="182"/>
      <c r="P49" s="182"/>
    </row>
    <row r="50" spans="1:16" x14ac:dyDescent="0.15">
      <c r="A50" s="182" t="s">
        <v>71</v>
      </c>
      <c r="B50" s="182" t="e">
        <f>NA()</f>
        <v>#N/A</v>
      </c>
      <c r="C50" s="182">
        <f>IF(ISNUMBER('実質公債費比率（分子）の構造'!K$53),'実質公債費比率（分子）の構造'!K$53,NA())</f>
        <v>780</v>
      </c>
      <c r="D50" s="182" t="e">
        <f>NA()</f>
        <v>#N/A</v>
      </c>
      <c r="E50" s="182" t="e">
        <f>NA()</f>
        <v>#N/A</v>
      </c>
      <c r="F50" s="182">
        <f>IF(ISNUMBER('実質公債費比率（分子）の構造'!L$53),'実質公債費比率（分子）の構造'!L$53,NA())</f>
        <v>908</v>
      </c>
      <c r="G50" s="182" t="e">
        <f>NA()</f>
        <v>#N/A</v>
      </c>
      <c r="H50" s="182" t="e">
        <f>NA()</f>
        <v>#N/A</v>
      </c>
      <c r="I50" s="182">
        <f>IF(ISNUMBER('実質公債費比率（分子）の構造'!M$53),'実質公債費比率（分子）の構造'!M$53,NA())</f>
        <v>822</v>
      </c>
      <c r="J50" s="182" t="e">
        <f>NA()</f>
        <v>#N/A</v>
      </c>
      <c r="K50" s="182" t="e">
        <f>NA()</f>
        <v>#N/A</v>
      </c>
      <c r="L50" s="182">
        <f>IF(ISNUMBER('実質公債費比率（分子）の構造'!N$53),'実質公債費比率（分子）の構造'!N$53,NA())</f>
        <v>779</v>
      </c>
      <c r="M50" s="182" t="e">
        <f>NA()</f>
        <v>#N/A</v>
      </c>
      <c r="N50" s="182" t="e">
        <f>NA()</f>
        <v>#N/A</v>
      </c>
      <c r="O50" s="182">
        <f>IF(ISNUMBER('実質公債費比率（分子）の構造'!O$53),'実質公債費比率（分子）の構造'!O$53,NA())</f>
        <v>827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8599</v>
      </c>
      <c r="E56" s="181"/>
      <c r="F56" s="181"/>
      <c r="G56" s="181">
        <f>'将来負担比率（分子）の構造'!J$52</f>
        <v>8425</v>
      </c>
      <c r="H56" s="181"/>
      <c r="I56" s="181"/>
      <c r="J56" s="181">
        <f>'将来負担比率（分子）の構造'!K$52</f>
        <v>9024</v>
      </c>
      <c r="K56" s="181"/>
      <c r="L56" s="181"/>
      <c r="M56" s="181">
        <f>'将来負担比率（分子）の構造'!L$52</f>
        <v>10079</v>
      </c>
      <c r="N56" s="181"/>
      <c r="O56" s="181"/>
      <c r="P56" s="181">
        <f>'将来負担比率（分子）の構造'!M$52</f>
        <v>10018</v>
      </c>
    </row>
    <row r="57" spans="1:16" x14ac:dyDescent="0.15">
      <c r="A57" s="181" t="s">
        <v>42</v>
      </c>
      <c r="B57" s="181"/>
      <c r="C57" s="181"/>
      <c r="D57" s="181">
        <f>'将来負担比率（分子）の構造'!I$51</f>
        <v>274</v>
      </c>
      <c r="E57" s="181"/>
      <c r="F57" s="181"/>
      <c r="G57" s="181">
        <f>'将来負担比率（分子）の構造'!J$51</f>
        <v>223</v>
      </c>
      <c r="H57" s="181"/>
      <c r="I57" s="181"/>
      <c r="J57" s="181">
        <f>'将来負担比率（分子）の構造'!K$51</f>
        <v>181</v>
      </c>
      <c r="K57" s="181"/>
      <c r="L57" s="181"/>
      <c r="M57" s="181">
        <f>'将来負担比率（分子）の構造'!L$51</f>
        <v>148</v>
      </c>
      <c r="N57" s="181"/>
      <c r="O57" s="181"/>
      <c r="P57" s="181">
        <f>'将来負担比率（分子）の構造'!M$51</f>
        <v>175</v>
      </c>
    </row>
    <row r="58" spans="1:16" x14ac:dyDescent="0.15">
      <c r="A58" s="181" t="s">
        <v>41</v>
      </c>
      <c r="B58" s="181"/>
      <c r="C58" s="181"/>
      <c r="D58" s="181">
        <f>'将来負担比率（分子）の構造'!I$50</f>
        <v>2192</v>
      </c>
      <c r="E58" s="181"/>
      <c r="F58" s="181"/>
      <c r="G58" s="181">
        <f>'将来負担比率（分子）の構造'!J$50</f>
        <v>2298</v>
      </c>
      <c r="H58" s="181"/>
      <c r="I58" s="181"/>
      <c r="J58" s="181">
        <f>'将来負担比率（分子）の構造'!K$50</f>
        <v>2087</v>
      </c>
      <c r="K58" s="181"/>
      <c r="L58" s="181"/>
      <c r="M58" s="181">
        <f>'将来負担比率（分子）の構造'!L$50</f>
        <v>2052</v>
      </c>
      <c r="N58" s="181"/>
      <c r="O58" s="181"/>
      <c r="P58" s="181">
        <f>'将来負担比率（分子）の構造'!M$50</f>
        <v>2098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1602</v>
      </c>
      <c r="C62" s="181"/>
      <c r="D62" s="181"/>
      <c r="E62" s="181">
        <f>'将来負担比率（分子）の構造'!J$45</f>
        <v>1504</v>
      </c>
      <c r="F62" s="181"/>
      <c r="G62" s="181"/>
      <c r="H62" s="181">
        <f>'将来負担比率（分子）の構造'!K$45</f>
        <v>1364</v>
      </c>
      <c r="I62" s="181"/>
      <c r="J62" s="181"/>
      <c r="K62" s="181">
        <f>'将来負担比率（分子）の構造'!L$45</f>
        <v>1689</v>
      </c>
      <c r="L62" s="181"/>
      <c r="M62" s="181"/>
      <c r="N62" s="181">
        <f>'将来負担比率（分子）の構造'!M$45</f>
        <v>1314</v>
      </c>
      <c r="O62" s="181"/>
      <c r="P62" s="181"/>
    </row>
    <row r="63" spans="1:16" x14ac:dyDescent="0.15">
      <c r="A63" s="181" t="s">
        <v>34</v>
      </c>
      <c r="B63" s="181">
        <f>'将来負担比率（分子）の構造'!I$44</f>
        <v>182</v>
      </c>
      <c r="C63" s="181"/>
      <c r="D63" s="181"/>
      <c r="E63" s="181">
        <f>'将来負担比率（分子）の構造'!J$44</f>
        <v>109</v>
      </c>
      <c r="F63" s="181"/>
      <c r="G63" s="181"/>
      <c r="H63" s="181">
        <f>'将来負担比率（分子）の構造'!K$44</f>
        <v>76</v>
      </c>
      <c r="I63" s="181"/>
      <c r="J63" s="181"/>
      <c r="K63" s="181">
        <f>'将来負担比率（分子）の構造'!L$44</f>
        <v>68</v>
      </c>
      <c r="L63" s="181"/>
      <c r="M63" s="181"/>
      <c r="N63" s="181">
        <f>'将来負担比率（分子）の構造'!M$44</f>
        <v>51</v>
      </c>
      <c r="O63" s="181"/>
      <c r="P63" s="181"/>
    </row>
    <row r="64" spans="1:16" x14ac:dyDescent="0.15">
      <c r="A64" s="181" t="s">
        <v>33</v>
      </c>
      <c r="B64" s="181">
        <f>'将来負担比率（分子）の構造'!I$43</f>
        <v>221</v>
      </c>
      <c r="C64" s="181"/>
      <c r="D64" s="181"/>
      <c r="E64" s="181">
        <f>'将来負担比率（分子）の構造'!J$43</f>
        <v>281</v>
      </c>
      <c r="F64" s="181"/>
      <c r="G64" s="181"/>
      <c r="H64" s="181">
        <f>'将来負担比率（分子）の構造'!K$43</f>
        <v>396</v>
      </c>
      <c r="I64" s="181"/>
      <c r="J64" s="181"/>
      <c r="K64" s="181">
        <f>'将来負担比率（分子）の構造'!L$43</f>
        <v>450</v>
      </c>
      <c r="L64" s="181"/>
      <c r="M64" s="181"/>
      <c r="N64" s="181">
        <f>'将来負担比率（分子）の構造'!M$43</f>
        <v>474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15033</v>
      </c>
      <c r="C66" s="181"/>
      <c r="D66" s="181"/>
      <c r="E66" s="181">
        <f>'将来負担比率（分子）の構造'!J$41</f>
        <v>15636</v>
      </c>
      <c r="F66" s="181"/>
      <c r="G66" s="181"/>
      <c r="H66" s="181">
        <f>'将来負担比率（分子）の構造'!K$41</f>
        <v>16021</v>
      </c>
      <c r="I66" s="181"/>
      <c r="J66" s="181"/>
      <c r="K66" s="181">
        <f>'将来負担比率（分子）の構造'!L$41</f>
        <v>15909</v>
      </c>
      <c r="L66" s="181"/>
      <c r="M66" s="181"/>
      <c r="N66" s="181">
        <f>'将来負担比率（分子）の構造'!M$41</f>
        <v>15369</v>
      </c>
      <c r="O66" s="181"/>
      <c r="P66" s="181"/>
    </row>
    <row r="67" spans="1:16" x14ac:dyDescent="0.15">
      <c r="A67" s="181" t="s">
        <v>75</v>
      </c>
      <c r="B67" s="181" t="e">
        <f>NA()</f>
        <v>#N/A</v>
      </c>
      <c r="C67" s="181">
        <f>IF(ISNUMBER('将来負担比率（分子）の構造'!I$53), IF('将来負担比率（分子）の構造'!I$53 &lt; 0, 0, '将来負担比率（分子）の構造'!I$53), NA())</f>
        <v>5973</v>
      </c>
      <c r="D67" s="181" t="e">
        <f>NA()</f>
        <v>#N/A</v>
      </c>
      <c r="E67" s="181" t="e">
        <f>NA()</f>
        <v>#N/A</v>
      </c>
      <c r="F67" s="181">
        <f>IF(ISNUMBER('将来負担比率（分子）の構造'!J$53), IF('将来負担比率（分子）の構造'!J$53 &lt; 0, 0, '将来負担比率（分子）の構造'!J$53), NA())</f>
        <v>6583</v>
      </c>
      <c r="G67" s="181" t="e">
        <f>NA()</f>
        <v>#N/A</v>
      </c>
      <c r="H67" s="181" t="e">
        <f>NA()</f>
        <v>#N/A</v>
      </c>
      <c r="I67" s="181">
        <f>IF(ISNUMBER('将来負担比率（分子）の構造'!K$53), IF('将来負担比率（分子）の構造'!K$53 &lt; 0, 0, '将来負担比率（分子）の構造'!K$53), NA())</f>
        <v>6565</v>
      </c>
      <c r="J67" s="181" t="e">
        <f>NA()</f>
        <v>#N/A</v>
      </c>
      <c r="K67" s="181" t="e">
        <f>NA()</f>
        <v>#N/A</v>
      </c>
      <c r="L67" s="181">
        <f>IF(ISNUMBER('将来負担比率（分子）の構造'!L$53), IF('将来負担比率（分子）の構造'!L$53 &lt; 0, 0, '将来負担比率（分子）の構造'!L$53), NA())</f>
        <v>5836</v>
      </c>
      <c r="M67" s="181" t="e">
        <f>NA()</f>
        <v>#N/A</v>
      </c>
      <c r="N67" s="181" t="e">
        <f>NA()</f>
        <v>#N/A</v>
      </c>
      <c r="O67" s="181">
        <f>IF(ISNUMBER('将来負担比率（分子）の構造'!M$53), IF('将来負担比率（分子）の構造'!M$53 &lt; 0, 0, '将来負担比率（分子）の構造'!M$53), NA())</f>
        <v>4918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1017</v>
      </c>
      <c r="C72" s="185">
        <f>基金残高に係る経年分析!G55</f>
        <v>921</v>
      </c>
      <c r="D72" s="185">
        <f>基金残高に係る経年分析!H55</f>
        <v>877</v>
      </c>
    </row>
    <row r="73" spans="1:16" x14ac:dyDescent="0.15">
      <c r="A73" s="184" t="s">
        <v>78</v>
      </c>
      <c r="B73" s="185">
        <f>基金残高に係る経年分析!F56</f>
        <v>100</v>
      </c>
      <c r="C73" s="185">
        <f>基金残高に係る経年分析!G56</f>
        <v>100</v>
      </c>
      <c r="D73" s="185">
        <f>基金残高に係る経年分析!H56</f>
        <v>161</v>
      </c>
    </row>
    <row r="74" spans="1:16" x14ac:dyDescent="0.15">
      <c r="A74" s="184" t="s">
        <v>79</v>
      </c>
      <c r="B74" s="185">
        <f>基金残高に係る経年分析!F57</f>
        <v>639</v>
      </c>
      <c r="C74" s="185">
        <f>基金残高に係る経年分析!G57</f>
        <v>625</v>
      </c>
      <c r="D74" s="185">
        <f>基金残高に係る経年分析!H57</f>
        <v>658</v>
      </c>
    </row>
  </sheetData>
  <sheetProtection algorithmName="SHA-512" hashValue="ZnPqQIh14xyvT0bZxwcP49jXqtSsgfpXKcW+Unkw3YGeUW5qNCB0ng2w8XjQtk8CHkXYK3iP50vlOYPL9W+Nfw==" saltValue="ql8mBn3dIAXgRNvSV2zL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207</v>
      </c>
      <c r="DI1" s="660"/>
      <c r="DJ1" s="660"/>
      <c r="DK1" s="660"/>
      <c r="DL1" s="660"/>
      <c r="DM1" s="660"/>
      <c r="DN1" s="661"/>
      <c r="DO1" s="226"/>
      <c r="DP1" s="659" t="s">
        <v>208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213</v>
      </c>
      <c r="S4" s="663"/>
      <c r="T4" s="663"/>
      <c r="U4" s="663"/>
      <c r="V4" s="663"/>
      <c r="W4" s="663"/>
      <c r="X4" s="663"/>
      <c r="Y4" s="664"/>
      <c r="Z4" s="662" t="s">
        <v>214</v>
      </c>
      <c r="AA4" s="663"/>
      <c r="AB4" s="663"/>
      <c r="AC4" s="664"/>
      <c r="AD4" s="662" t="s">
        <v>215</v>
      </c>
      <c r="AE4" s="663"/>
      <c r="AF4" s="663"/>
      <c r="AG4" s="663"/>
      <c r="AH4" s="663"/>
      <c r="AI4" s="663"/>
      <c r="AJ4" s="663"/>
      <c r="AK4" s="664"/>
      <c r="AL4" s="662" t="s">
        <v>214</v>
      </c>
      <c r="AM4" s="663"/>
      <c r="AN4" s="663"/>
      <c r="AO4" s="664"/>
      <c r="AP4" s="668" t="s">
        <v>216</v>
      </c>
      <c r="AQ4" s="668"/>
      <c r="AR4" s="668"/>
      <c r="AS4" s="668"/>
      <c r="AT4" s="668"/>
      <c r="AU4" s="668"/>
      <c r="AV4" s="668"/>
      <c r="AW4" s="668"/>
      <c r="AX4" s="668"/>
      <c r="AY4" s="668"/>
      <c r="AZ4" s="668"/>
      <c r="BA4" s="668"/>
      <c r="BB4" s="668"/>
      <c r="BC4" s="668"/>
      <c r="BD4" s="668"/>
      <c r="BE4" s="668"/>
      <c r="BF4" s="668"/>
      <c r="BG4" s="668" t="s">
        <v>217</v>
      </c>
      <c r="BH4" s="668"/>
      <c r="BI4" s="668"/>
      <c r="BJ4" s="668"/>
      <c r="BK4" s="668"/>
      <c r="BL4" s="668"/>
      <c r="BM4" s="668"/>
      <c r="BN4" s="668"/>
      <c r="BO4" s="668" t="s">
        <v>214</v>
      </c>
      <c r="BP4" s="668"/>
      <c r="BQ4" s="668"/>
      <c r="BR4" s="668"/>
      <c r="BS4" s="668" t="s">
        <v>218</v>
      </c>
      <c r="BT4" s="668"/>
      <c r="BU4" s="668"/>
      <c r="BV4" s="668"/>
      <c r="BW4" s="668"/>
      <c r="BX4" s="668"/>
      <c r="BY4" s="668"/>
      <c r="BZ4" s="668"/>
      <c r="CA4" s="668"/>
      <c r="CB4" s="668"/>
      <c r="CD4" s="665" t="s">
        <v>219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220</v>
      </c>
      <c r="C5" s="670"/>
      <c r="D5" s="670"/>
      <c r="E5" s="670"/>
      <c r="F5" s="670"/>
      <c r="G5" s="670"/>
      <c r="H5" s="670"/>
      <c r="I5" s="670"/>
      <c r="J5" s="670"/>
      <c r="K5" s="670"/>
      <c r="L5" s="670"/>
      <c r="M5" s="670"/>
      <c r="N5" s="670"/>
      <c r="O5" s="670"/>
      <c r="P5" s="670"/>
      <c r="Q5" s="671"/>
      <c r="R5" s="672">
        <v>1182111</v>
      </c>
      <c r="S5" s="673"/>
      <c r="T5" s="673"/>
      <c r="U5" s="673"/>
      <c r="V5" s="673"/>
      <c r="W5" s="673"/>
      <c r="X5" s="673"/>
      <c r="Y5" s="674"/>
      <c r="Z5" s="675">
        <v>12.2</v>
      </c>
      <c r="AA5" s="675"/>
      <c r="AB5" s="675"/>
      <c r="AC5" s="675"/>
      <c r="AD5" s="676">
        <v>1182111</v>
      </c>
      <c r="AE5" s="676"/>
      <c r="AF5" s="676"/>
      <c r="AG5" s="676"/>
      <c r="AH5" s="676"/>
      <c r="AI5" s="676"/>
      <c r="AJ5" s="676"/>
      <c r="AK5" s="676"/>
      <c r="AL5" s="677">
        <v>23.7</v>
      </c>
      <c r="AM5" s="678"/>
      <c r="AN5" s="678"/>
      <c r="AO5" s="679"/>
      <c r="AP5" s="669" t="s">
        <v>221</v>
      </c>
      <c r="AQ5" s="670"/>
      <c r="AR5" s="670"/>
      <c r="AS5" s="670"/>
      <c r="AT5" s="670"/>
      <c r="AU5" s="670"/>
      <c r="AV5" s="670"/>
      <c r="AW5" s="670"/>
      <c r="AX5" s="670"/>
      <c r="AY5" s="670"/>
      <c r="AZ5" s="670"/>
      <c r="BA5" s="670"/>
      <c r="BB5" s="670"/>
      <c r="BC5" s="670"/>
      <c r="BD5" s="670"/>
      <c r="BE5" s="670"/>
      <c r="BF5" s="671"/>
      <c r="BG5" s="683">
        <v>1169819</v>
      </c>
      <c r="BH5" s="684"/>
      <c r="BI5" s="684"/>
      <c r="BJ5" s="684"/>
      <c r="BK5" s="684"/>
      <c r="BL5" s="684"/>
      <c r="BM5" s="684"/>
      <c r="BN5" s="685"/>
      <c r="BO5" s="686">
        <v>99</v>
      </c>
      <c r="BP5" s="686"/>
      <c r="BQ5" s="686"/>
      <c r="BR5" s="686"/>
      <c r="BS5" s="687">
        <v>9159</v>
      </c>
      <c r="BT5" s="687"/>
      <c r="BU5" s="687"/>
      <c r="BV5" s="687"/>
      <c r="BW5" s="687"/>
      <c r="BX5" s="687"/>
      <c r="BY5" s="687"/>
      <c r="BZ5" s="687"/>
      <c r="CA5" s="687"/>
      <c r="CB5" s="691"/>
      <c r="CD5" s="665" t="s">
        <v>216</v>
      </c>
      <c r="CE5" s="666"/>
      <c r="CF5" s="666"/>
      <c r="CG5" s="666"/>
      <c r="CH5" s="666"/>
      <c r="CI5" s="666"/>
      <c r="CJ5" s="666"/>
      <c r="CK5" s="666"/>
      <c r="CL5" s="666"/>
      <c r="CM5" s="666"/>
      <c r="CN5" s="666"/>
      <c r="CO5" s="666"/>
      <c r="CP5" s="666"/>
      <c r="CQ5" s="667"/>
      <c r="CR5" s="665" t="s">
        <v>222</v>
      </c>
      <c r="CS5" s="666"/>
      <c r="CT5" s="666"/>
      <c r="CU5" s="666"/>
      <c r="CV5" s="666"/>
      <c r="CW5" s="666"/>
      <c r="CX5" s="666"/>
      <c r="CY5" s="667"/>
      <c r="CZ5" s="665" t="s">
        <v>214</v>
      </c>
      <c r="DA5" s="666"/>
      <c r="DB5" s="666"/>
      <c r="DC5" s="667"/>
      <c r="DD5" s="665" t="s">
        <v>223</v>
      </c>
      <c r="DE5" s="666"/>
      <c r="DF5" s="666"/>
      <c r="DG5" s="666"/>
      <c r="DH5" s="666"/>
      <c r="DI5" s="666"/>
      <c r="DJ5" s="666"/>
      <c r="DK5" s="666"/>
      <c r="DL5" s="666"/>
      <c r="DM5" s="666"/>
      <c r="DN5" s="666"/>
      <c r="DO5" s="666"/>
      <c r="DP5" s="667"/>
      <c r="DQ5" s="665" t="s">
        <v>224</v>
      </c>
      <c r="DR5" s="666"/>
      <c r="DS5" s="666"/>
      <c r="DT5" s="666"/>
      <c r="DU5" s="666"/>
      <c r="DV5" s="666"/>
      <c r="DW5" s="666"/>
      <c r="DX5" s="666"/>
      <c r="DY5" s="666"/>
      <c r="DZ5" s="666"/>
      <c r="EA5" s="666"/>
      <c r="EB5" s="666"/>
      <c r="EC5" s="667"/>
    </row>
    <row r="6" spans="2:143" ht="11.25" customHeight="1" x14ac:dyDescent="0.15">
      <c r="B6" s="680" t="s">
        <v>225</v>
      </c>
      <c r="C6" s="681"/>
      <c r="D6" s="681"/>
      <c r="E6" s="681"/>
      <c r="F6" s="681"/>
      <c r="G6" s="681"/>
      <c r="H6" s="681"/>
      <c r="I6" s="681"/>
      <c r="J6" s="681"/>
      <c r="K6" s="681"/>
      <c r="L6" s="681"/>
      <c r="M6" s="681"/>
      <c r="N6" s="681"/>
      <c r="O6" s="681"/>
      <c r="P6" s="681"/>
      <c r="Q6" s="682"/>
      <c r="R6" s="683">
        <v>76743</v>
      </c>
      <c r="S6" s="684"/>
      <c r="T6" s="684"/>
      <c r="U6" s="684"/>
      <c r="V6" s="684"/>
      <c r="W6" s="684"/>
      <c r="X6" s="684"/>
      <c r="Y6" s="685"/>
      <c r="Z6" s="686">
        <v>0.8</v>
      </c>
      <c r="AA6" s="686"/>
      <c r="AB6" s="686"/>
      <c r="AC6" s="686"/>
      <c r="AD6" s="687">
        <v>76743</v>
      </c>
      <c r="AE6" s="687"/>
      <c r="AF6" s="687"/>
      <c r="AG6" s="687"/>
      <c r="AH6" s="687"/>
      <c r="AI6" s="687"/>
      <c r="AJ6" s="687"/>
      <c r="AK6" s="687"/>
      <c r="AL6" s="688">
        <v>1.5</v>
      </c>
      <c r="AM6" s="689"/>
      <c r="AN6" s="689"/>
      <c r="AO6" s="690"/>
      <c r="AP6" s="680" t="s">
        <v>226</v>
      </c>
      <c r="AQ6" s="681"/>
      <c r="AR6" s="681"/>
      <c r="AS6" s="681"/>
      <c r="AT6" s="681"/>
      <c r="AU6" s="681"/>
      <c r="AV6" s="681"/>
      <c r="AW6" s="681"/>
      <c r="AX6" s="681"/>
      <c r="AY6" s="681"/>
      <c r="AZ6" s="681"/>
      <c r="BA6" s="681"/>
      <c r="BB6" s="681"/>
      <c r="BC6" s="681"/>
      <c r="BD6" s="681"/>
      <c r="BE6" s="681"/>
      <c r="BF6" s="682"/>
      <c r="BG6" s="683">
        <v>1169819</v>
      </c>
      <c r="BH6" s="684"/>
      <c r="BI6" s="684"/>
      <c r="BJ6" s="684"/>
      <c r="BK6" s="684"/>
      <c r="BL6" s="684"/>
      <c r="BM6" s="684"/>
      <c r="BN6" s="685"/>
      <c r="BO6" s="686">
        <v>99</v>
      </c>
      <c r="BP6" s="686"/>
      <c r="BQ6" s="686"/>
      <c r="BR6" s="686"/>
      <c r="BS6" s="687">
        <v>9159</v>
      </c>
      <c r="BT6" s="687"/>
      <c r="BU6" s="687"/>
      <c r="BV6" s="687"/>
      <c r="BW6" s="687"/>
      <c r="BX6" s="687"/>
      <c r="BY6" s="687"/>
      <c r="BZ6" s="687"/>
      <c r="CA6" s="687"/>
      <c r="CB6" s="691"/>
      <c r="CD6" s="694" t="s">
        <v>227</v>
      </c>
      <c r="CE6" s="695"/>
      <c r="CF6" s="695"/>
      <c r="CG6" s="695"/>
      <c r="CH6" s="695"/>
      <c r="CI6" s="695"/>
      <c r="CJ6" s="695"/>
      <c r="CK6" s="695"/>
      <c r="CL6" s="695"/>
      <c r="CM6" s="695"/>
      <c r="CN6" s="695"/>
      <c r="CO6" s="695"/>
      <c r="CP6" s="695"/>
      <c r="CQ6" s="696"/>
      <c r="CR6" s="683">
        <v>101335</v>
      </c>
      <c r="CS6" s="684"/>
      <c r="CT6" s="684"/>
      <c r="CU6" s="684"/>
      <c r="CV6" s="684"/>
      <c r="CW6" s="684"/>
      <c r="CX6" s="684"/>
      <c r="CY6" s="685"/>
      <c r="CZ6" s="677">
        <v>1.1000000000000001</v>
      </c>
      <c r="DA6" s="678"/>
      <c r="DB6" s="678"/>
      <c r="DC6" s="697"/>
      <c r="DD6" s="692" t="s">
        <v>127</v>
      </c>
      <c r="DE6" s="684"/>
      <c r="DF6" s="684"/>
      <c r="DG6" s="684"/>
      <c r="DH6" s="684"/>
      <c r="DI6" s="684"/>
      <c r="DJ6" s="684"/>
      <c r="DK6" s="684"/>
      <c r="DL6" s="684"/>
      <c r="DM6" s="684"/>
      <c r="DN6" s="684"/>
      <c r="DO6" s="684"/>
      <c r="DP6" s="685"/>
      <c r="DQ6" s="692">
        <v>101335</v>
      </c>
      <c r="DR6" s="684"/>
      <c r="DS6" s="684"/>
      <c r="DT6" s="684"/>
      <c r="DU6" s="684"/>
      <c r="DV6" s="684"/>
      <c r="DW6" s="684"/>
      <c r="DX6" s="684"/>
      <c r="DY6" s="684"/>
      <c r="DZ6" s="684"/>
      <c r="EA6" s="684"/>
      <c r="EB6" s="684"/>
      <c r="EC6" s="693"/>
    </row>
    <row r="7" spans="2:143" ht="11.25" customHeight="1" x14ac:dyDescent="0.15">
      <c r="B7" s="680" t="s">
        <v>228</v>
      </c>
      <c r="C7" s="681"/>
      <c r="D7" s="681"/>
      <c r="E7" s="681"/>
      <c r="F7" s="681"/>
      <c r="G7" s="681"/>
      <c r="H7" s="681"/>
      <c r="I7" s="681"/>
      <c r="J7" s="681"/>
      <c r="K7" s="681"/>
      <c r="L7" s="681"/>
      <c r="M7" s="681"/>
      <c r="N7" s="681"/>
      <c r="O7" s="681"/>
      <c r="P7" s="681"/>
      <c r="Q7" s="682"/>
      <c r="R7" s="683">
        <v>2110</v>
      </c>
      <c r="S7" s="684"/>
      <c r="T7" s="684"/>
      <c r="U7" s="684"/>
      <c r="V7" s="684"/>
      <c r="W7" s="684"/>
      <c r="X7" s="684"/>
      <c r="Y7" s="685"/>
      <c r="Z7" s="686">
        <v>0</v>
      </c>
      <c r="AA7" s="686"/>
      <c r="AB7" s="686"/>
      <c r="AC7" s="686"/>
      <c r="AD7" s="687">
        <v>2110</v>
      </c>
      <c r="AE7" s="687"/>
      <c r="AF7" s="687"/>
      <c r="AG7" s="687"/>
      <c r="AH7" s="687"/>
      <c r="AI7" s="687"/>
      <c r="AJ7" s="687"/>
      <c r="AK7" s="687"/>
      <c r="AL7" s="688">
        <v>0</v>
      </c>
      <c r="AM7" s="689"/>
      <c r="AN7" s="689"/>
      <c r="AO7" s="690"/>
      <c r="AP7" s="680" t="s">
        <v>229</v>
      </c>
      <c r="AQ7" s="681"/>
      <c r="AR7" s="681"/>
      <c r="AS7" s="681"/>
      <c r="AT7" s="681"/>
      <c r="AU7" s="681"/>
      <c r="AV7" s="681"/>
      <c r="AW7" s="681"/>
      <c r="AX7" s="681"/>
      <c r="AY7" s="681"/>
      <c r="AZ7" s="681"/>
      <c r="BA7" s="681"/>
      <c r="BB7" s="681"/>
      <c r="BC7" s="681"/>
      <c r="BD7" s="681"/>
      <c r="BE7" s="681"/>
      <c r="BF7" s="682"/>
      <c r="BG7" s="683">
        <v>473687</v>
      </c>
      <c r="BH7" s="684"/>
      <c r="BI7" s="684"/>
      <c r="BJ7" s="684"/>
      <c r="BK7" s="684"/>
      <c r="BL7" s="684"/>
      <c r="BM7" s="684"/>
      <c r="BN7" s="685"/>
      <c r="BO7" s="686">
        <v>40.1</v>
      </c>
      <c r="BP7" s="686"/>
      <c r="BQ7" s="686"/>
      <c r="BR7" s="686"/>
      <c r="BS7" s="687">
        <v>9159</v>
      </c>
      <c r="BT7" s="687"/>
      <c r="BU7" s="687"/>
      <c r="BV7" s="687"/>
      <c r="BW7" s="687"/>
      <c r="BX7" s="687"/>
      <c r="BY7" s="687"/>
      <c r="BZ7" s="687"/>
      <c r="CA7" s="687"/>
      <c r="CB7" s="691"/>
      <c r="CD7" s="698" t="s">
        <v>230</v>
      </c>
      <c r="CE7" s="699"/>
      <c r="CF7" s="699"/>
      <c r="CG7" s="699"/>
      <c r="CH7" s="699"/>
      <c r="CI7" s="699"/>
      <c r="CJ7" s="699"/>
      <c r="CK7" s="699"/>
      <c r="CL7" s="699"/>
      <c r="CM7" s="699"/>
      <c r="CN7" s="699"/>
      <c r="CO7" s="699"/>
      <c r="CP7" s="699"/>
      <c r="CQ7" s="700"/>
      <c r="CR7" s="683">
        <v>1691907</v>
      </c>
      <c r="CS7" s="684"/>
      <c r="CT7" s="684"/>
      <c r="CU7" s="684"/>
      <c r="CV7" s="684"/>
      <c r="CW7" s="684"/>
      <c r="CX7" s="684"/>
      <c r="CY7" s="685"/>
      <c r="CZ7" s="686">
        <v>17.7</v>
      </c>
      <c r="DA7" s="686"/>
      <c r="DB7" s="686"/>
      <c r="DC7" s="686"/>
      <c r="DD7" s="692">
        <v>182253</v>
      </c>
      <c r="DE7" s="684"/>
      <c r="DF7" s="684"/>
      <c r="DG7" s="684"/>
      <c r="DH7" s="684"/>
      <c r="DI7" s="684"/>
      <c r="DJ7" s="684"/>
      <c r="DK7" s="684"/>
      <c r="DL7" s="684"/>
      <c r="DM7" s="684"/>
      <c r="DN7" s="684"/>
      <c r="DO7" s="684"/>
      <c r="DP7" s="685"/>
      <c r="DQ7" s="692">
        <v>1050630</v>
      </c>
      <c r="DR7" s="684"/>
      <c r="DS7" s="684"/>
      <c r="DT7" s="684"/>
      <c r="DU7" s="684"/>
      <c r="DV7" s="684"/>
      <c r="DW7" s="684"/>
      <c r="DX7" s="684"/>
      <c r="DY7" s="684"/>
      <c r="DZ7" s="684"/>
      <c r="EA7" s="684"/>
      <c r="EB7" s="684"/>
      <c r="EC7" s="693"/>
    </row>
    <row r="8" spans="2:143" ht="11.25" customHeight="1" x14ac:dyDescent="0.15">
      <c r="B8" s="680" t="s">
        <v>231</v>
      </c>
      <c r="C8" s="681"/>
      <c r="D8" s="681"/>
      <c r="E8" s="681"/>
      <c r="F8" s="681"/>
      <c r="G8" s="681"/>
      <c r="H8" s="681"/>
      <c r="I8" s="681"/>
      <c r="J8" s="681"/>
      <c r="K8" s="681"/>
      <c r="L8" s="681"/>
      <c r="M8" s="681"/>
      <c r="N8" s="681"/>
      <c r="O8" s="681"/>
      <c r="P8" s="681"/>
      <c r="Q8" s="682"/>
      <c r="R8" s="683">
        <v>4698</v>
      </c>
      <c r="S8" s="684"/>
      <c r="T8" s="684"/>
      <c r="U8" s="684"/>
      <c r="V8" s="684"/>
      <c r="W8" s="684"/>
      <c r="X8" s="684"/>
      <c r="Y8" s="685"/>
      <c r="Z8" s="686">
        <v>0</v>
      </c>
      <c r="AA8" s="686"/>
      <c r="AB8" s="686"/>
      <c r="AC8" s="686"/>
      <c r="AD8" s="687">
        <v>4698</v>
      </c>
      <c r="AE8" s="687"/>
      <c r="AF8" s="687"/>
      <c r="AG8" s="687"/>
      <c r="AH8" s="687"/>
      <c r="AI8" s="687"/>
      <c r="AJ8" s="687"/>
      <c r="AK8" s="687"/>
      <c r="AL8" s="688">
        <v>0.1</v>
      </c>
      <c r="AM8" s="689"/>
      <c r="AN8" s="689"/>
      <c r="AO8" s="690"/>
      <c r="AP8" s="680" t="s">
        <v>232</v>
      </c>
      <c r="AQ8" s="681"/>
      <c r="AR8" s="681"/>
      <c r="AS8" s="681"/>
      <c r="AT8" s="681"/>
      <c r="AU8" s="681"/>
      <c r="AV8" s="681"/>
      <c r="AW8" s="681"/>
      <c r="AX8" s="681"/>
      <c r="AY8" s="681"/>
      <c r="AZ8" s="681"/>
      <c r="BA8" s="681"/>
      <c r="BB8" s="681"/>
      <c r="BC8" s="681"/>
      <c r="BD8" s="681"/>
      <c r="BE8" s="681"/>
      <c r="BF8" s="682"/>
      <c r="BG8" s="683">
        <v>19830</v>
      </c>
      <c r="BH8" s="684"/>
      <c r="BI8" s="684"/>
      <c r="BJ8" s="684"/>
      <c r="BK8" s="684"/>
      <c r="BL8" s="684"/>
      <c r="BM8" s="684"/>
      <c r="BN8" s="685"/>
      <c r="BO8" s="686">
        <v>1.7</v>
      </c>
      <c r="BP8" s="686"/>
      <c r="BQ8" s="686"/>
      <c r="BR8" s="686"/>
      <c r="BS8" s="692" t="s">
        <v>233</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2682142</v>
      </c>
      <c r="CS8" s="684"/>
      <c r="CT8" s="684"/>
      <c r="CU8" s="684"/>
      <c r="CV8" s="684"/>
      <c r="CW8" s="684"/>
      <c r="CX8" s="684"/>
      <c r="CY8" s="685"/>
      <c r="CZ8" s="686">
        <v>28.1</v>
      </c>
      <c r="DA8" s="686"/>
      <c r="DB8" s="686"/>
      <c r="DC8" s="686"/>
      <c r="DD8" s="692">
        <v>2717</v>
      </c>
      <c r="DE8" s="684"/>
      <c r="DF8" s="684"/>
      <c r="DG8" s="684"/>
      <c r="DH8" s="684"/>
      <c r="DI8" s="684"/>
      <c r="DJ8" s="684"/>
      <c r="DK8" s="684"/>
      <c r="DL8" s="684"/>
      <c r="DM8" s="684"/>
      <c r="DN8" s="684"/>
      <c r="DO8" s="684"/>
      <c r="DP8" s="685"/>
      <c r="DQ8" s="692">
        <v>1482721</v>
      </c>
      <c r="DR8" s="684"/>
      <c r="DS8" s="684"/>
      <c r="DT8" s="684"/>
      <c r="DU8" s="684"/>
      <c r="DV8" s="684"/>
      <c r="DW8" s="684"/>
      <c r="DX8" s="684"/>
      <c r="DY8" s="684"/>
      <c r="DZ8" s="684"/>
      <c r="EA8" s="684"/>
      <c r="EB8" s="684"/>
      <c r="EC8" s="693"/>
    </row>
    <row r="9" spans="2:143" ht="11.25" customHeight="1" x14ac:dyDescent="0.15">
      <c r="B9" s="680" t="s">
        <v>235</v>
      </c>
      <c r="C9" s="681"/>
      <c r="D9" s="681"/>
      <c r="E9" s="681"/>
      <c r="F9" s="681"/>
      <c r="G9" s="681"/>
      <c r="H9" s="681"/>
      <c r="I9" s="681"/>
      <c r="J9" s="681"/>
      <c r="K9" s="681"/>
      <c r="L9" s="681"/>
      <c r="M9" s="681"/>
      <c r="N9" s="681"/>
      <c r="O9" s="681"/>
      <c r="P9" s="681"/>
      <c r="Q9" s="682"/>
      <c r="R9" s="683">
        <v>2562</v>
      </c>
      <c r="S9" s="684"/>
      <c r="T9" s="684"/>
      <c r="U9" s="684"/>
      <c r="V9" s="684"/>
      <c r="W9" s="684"/>
      <c r="X9" s="684"/>
      <c r="Y9" s="685"/>
      <c r="Z9" s="686">
        <v>0</v>
      </c>
      <c r="AA9" s="686"/>
      <c r="AB9" s="686"/>
      <c r="AC9" s="686"/>
      <c r="AD9" s="687">
        <v>2562</v>
      </c>
      <c r="AE9" s="687"/>
      <c r="AF9" s="687"/>
      <c r="AG9" s="687"/>
      <c r="AH9" s="687"/>
      <c r="AI9" s="687"/>
      <c r="AJ9" s="687"/>
      <c r="AK9" s="687"/>
      <c r="AL9" s="688">
        <v>0.1</v>
      </c>
      <c r="AM9" s="689"/>
      <c r="AN9" s="689"/>
      <c r="AO9" s="690"/>
      <c r="AP9" s="680" t="s">
        <v>236</v>
      </c>
      <c r="AQ9" s="681"/>
      <c r="AR9" s="681"/>
      <c r="AS9" s="681"/>
      <c r="AT9" s="681"/>
      <c r="AU9" s="681"/>
      <c r="AV9" s="681"/>
      <c r="AW9" s="681"/>
      <c r="AX9" s="681"/>
      <c r="AY9" s="681"/>
      <c r="AZ9" s="681"/>
      <c r="BA9" s="681"/>
      <c r="BB9" s="681"/>
      <c r="BC9" s="681"/>
      <c r="BD9" s="681"/>
      <c r="BE9" s="681"/>
      <c r="BF9" s="682"/>
      <c r="BG9" s="683">
        <v>403152</v>
      </c>
      <c r="BH9" s="684"/>
      <c r="BI9" s="684"/>
      <c r="BJ9" s="684"/>
      <c r="BK9" s="684"/>
      <c r="BL9" s="684"/>
      <c r="BM9" s="684"/>
      <c r="BN9" s="685"/>
      <c r="BO9" s="686">
        <v>34.1</v>
      </c>
      <c r="BP9" s="686"/>
      <c r="BQ9" s="686"/>
      <c r="BR9" s="686"/>
      <c r="BS9" s="692" t="s">
        <v>233</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552261</v>
      </c>
      <c r="CS9" s="684"/>
      <c r="CT9" s="684"/>
      <c r="CU9" s="684"/>
      <c r="CV9" s="684"/>
      <c r="CW9" s="684"/>
      <c r="CX9" s="684"/>
      <c r="CY9" s="685"/>
      <c r="CZ9" s="686">
        <v>5.8</v>
      </c>
      <c r="DA9" s="686"/>
      <c r="DB9" s="686"/>
      <c r="DC9" s="686"/>
      <c r="DD9" s="692">
        <v>14542</v>
      </c>
      <c r="DE9" s="684"/>
      <c r="DF9" s="684"/>
      <c r="DG9" s="684"/>
      <c r="DH9" s="684"/>
      <c r="DI9" s="684"/>
      <c r="DJ9" s="684"/>
      <c r="DK9" s="684"/>
      <c r="DL9" s="684"/>
      <c r="DM9" s="684"/>
      <c r="DN9" s="684"/>
      <c r="DO9" s="684"/>
      <c r="DP9" s="685"/>
      <c r="DQ9" s="692">
        <v>440988</v>
      </c>
      <c r="DR9" s="684"/>
      <c r="DS9" s="684"/>
      <c r="DT9" s="684"/>
      <c r="DU9" s="684"/>
      <c r="DV9" s="684"/>
      <c r="DW9" s="684"/>
      <c r="DX9" s="684"/>
      <c r="DY9" s="684"/>
      <c r="DZ9" s="684"/>
      <c r="EA9" s="684"/>
      <c r="EB9" s="684"/>
      <c r="EC9" s="693"/>
    </row>
    <row r="10" spans="2:143" ht="11.25" customHeight="1" x14ac:dyDescent="0.15">
      <c r="B10" s="680" t="s">
        <v>238</v>
      </c>
      <c r="C10" s="681"/>
      <c r="D10" s="681"/>
      <c r="E10" s="681"/>
      <c r="F10" s="681"/>
      <c r="G10" s="681"/>
      <c r="H10" s="681"/>
      <c r="I10" s="681"/>
      <c r="J10" s="681"/>
      <c r="K10" s="681"/>
      <c r="L10" s="681"/>
      <c r="M10" s="681"/>
      <c r="N10" s="681"/>
      <c r="O10" s="681"/>
      <c r="P10" s="681"/>
      <c r="Q10" s="682"/>
      <c r="R10" s="683" t="s">
        <v>175</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175</v>
      </c>
      <c r="AM10" s="689"/>
      <c r="AN10" s="689"/>
      <c r="AO10" s="690"/>
      <c r="AP10" s="680" t="s">
        <v>239</v>
      </c>
      <c r="AQ10" s="681"/>
      <c r="AR10" s="681"/>
      <c r="AS10" s="681"/>
      <c r="AT10" s="681"/>
      <c r="AU10" s="681"/>
      <c r="AV10" s="681"/>
      <c r="AW10" s="681"/>
      <c r="AX10" s="681"/>
      <c r="AY10" s="681"/>
      <c r="AZ10" s="681"/>
      <c r="BA10" s="681"/>
      <c r="BB10" s="681"/>
      <c r="BC10" s="681"/>
      <c r="BD10" s="681"/>
      <c r="BE10" s="681"/>
      <c r="BF10" s="682"/>
      <c r="BG10" s="683">
        <v>27891</v>
      </c>
      <c r="BH10" s="684"/>
      <c r="BI10" s="684"/>
      <c r="BJ10" s="684"/>
      <c r="BK10" s="684"/>
      <c r="BL10" s="684"/>
      <c r="BM10" s="684"/>
      <c r="BN10" s="685"/>
      <c r="BO10" s="686">
        <v>2.4</v>
      </c>
      <c r="BP10" s="686"/>
      <c r="BQ10" s="686"/>
      <c r="BR10" s="686"/>
      <c r="BS10" s="692">
        <v>4635</v>
      </c>
      <c r="BT10" s="684"/>
      <c r="BU10" s="684"/>
      <c r="BV10" s="684"/>
      <c r="BW10" s="684"/>
      <c r="BX10" s="684"/>
      <c r="BY10" s="684"/>
      <c r="BZ10" s="684"/>
      <c r="CA10" s="684"/>
      <c r="CB10" s="693"/>
      <c r="CD10" s="698" t="s">
        <v>240</v>
      </c>
      <c r="CE10" s="699"/>
      <c r="CF10" s="699"/>
      <c r="CG10" s="699"/>
      <c r="CH10" s="699"/>
      <c r="CI10" s="699"/>
      <c r="CJ10" s="699"/>
      <c r="CK10" s="699"/>
      <c r="CL10" s="699"/>
      <c r="CM10" s="699"/>
      <c r="CN10" s="699"/>
      <c r="CO10" s="699"/>
      <c r="CP10" s="699"/>
      <c r="CQ10" s="700"/>
      <c r="CR10" s="683" t="s">
        <v>175</v>
      </c>
      <c r="CS10" s="684"/>
      <c r="CT10" s="684"/>
      <c r="CU10" s="684"/>
      <c r="CV10" s="684"/>
      <c r="CW10" s="684"/>
      <c r="CX10" s="684"/>
      <c r="CY10" s="685"/>
      <c r="CZ10" s="686" t="s">
        <v>233</v>
      </c>
      <c r="DA10" s="686"/>
      <c r="DB10" s="686"/>
      <c r="DC10" s="686"/>
      <c r="DD10" s="692" t="s">
        <v>233</v>
      </c>
      <c r="DE10" s="684"/>
      <c r="DF10" s="684"/>
      <c r="DG10" s="684"/>
      <c r="DH10" s="684"/>
      <c r="DI10" s="684"/>
      <c r="DJ10" s="684"/>
      <c r="DK10" s="684"/>
      <c r="DL10" s="684"/>
      <c r="DM10" s="684"/>
      <c r="DN10" s="684"/>
      <c r="DO10" s="684"/>
      <c r="DP10" s="685"/>
      <c r="DQ10" s="692" t="s">
        <v>233</v>
      </c>
      <c r="DR10" s="684"/>
      <c r="DS10" s="684"/>
      <c r="DT10" s="684"/>
      <c r="DU10" s="684"/>
      <c r="DV10" s="684"/>
      <c r="DW10" s="684"/>
      <c r="DX10" s="684"/>
      <c r="DY10" s="684"/>
      <c r="DZ10" s="684"/>
      <c r="EA10" s="684"/>
      <c r="EB10" s="684"/>
      <c r="EC10" s="693"/>
    </row>
    <row r="11" spans="2:143" ht="11.25" customHeight="1" x14ac:dyDescent="0.15">
      <c r="B11" s="680" t="s">
        <v>241</v>
      </c>
      <c r="C11" s="681"/>
      <c r="D11" s="681"/>
      <c r="E11" s="681"/>
      <c r="F11" s="681"/>
      <c r="G11" s="681"/>
      <c r="H11" s="681"/>
      <c r="I11" s="681"/>
      <c r="J11" s="681"/>
      <c r="K11" s="681"/>
      <c r="L11" s="681"/>
      <c r="M11" s="681"/>
      <c r="N11" s="681"/>
      <c r="O11" s="681"/>
      <c r="P11" s="681"/>
      <c r="Q11" s="682"/>
      <c r="R11" s="683">
        <v>244202</v>
      </c>
      <c r="S11" s="684"/>
      <c r="T11" s="684"/>
      <c r="U11" s="684"/>
      <c r="V11" s="684"/>
      <c r="W11" s="684"/>
      <c r="X11" s="684"/>
      <c r="Y11" s="685"/>
      <c r="Z11" s="688">
        <v>2.5</v>
      </c>
      <c r="AA11" s="689"/>
      <c r="AB11" s="689"/>
      <c r="AC11" s="701"/>
      <c r="AD11" s="692">
        <v>244202</v>
      </c>
      <c r="AE11" s="684"/>
      <c r="AF11" s="684"/>
      <c r="AG11" s="684"/>
      <c r="AH11" s="684"/>
      <c r="AI11" s="684"/>
      <c r="AJ11" s="684"/>
      <c r="AK11" s="685"/>
      <c r="AL11" s="688">
        <v>4.9000000000000004</v>
      </c>
      <c r="AM11" s="689"/>
      <c r="AN11" s="689"/>
      <c r="AO11" s="690"/>
      <c r="AP11" s="680" t="s">
        <v>242</v>
      </c>
      <c r="AQ11" s="681"/>
      <c r="AR11" s="681"/>
      <c r="AS11" s="681"/>
      <c r="AT11" s="681"/>
      <c r="AU11" s="681"/>
      <c r="AV11" s="681"/>
      <c r="AW11" s="681"/>
      <c r="AX11" s="681"/>
      <c r="AY11" s="681"/>
      <c r="AZ11" s="681"/>
      <c r="BA11" s="681"/>
      <c r="BB11" s="681"/>
      <c r="BC11" s="681"/>
      <c r="BD11" s="681"/>
      <c r="BE11" s="681"/>
      <c r="BF11" s="682"/>
      <c r="BG11" s="683">
        <v>22814</v>
      </c>
      <c r="BH11" s="684"/>
      <c r="BI11" s="684"/>
      <c r="BJ11" s="684"/>
      <c r="BK11" s="684"/>
      <c r="BL11" s="684"/>
      <c r="BM11" s="684"/>
      <c r="BN11" s="685"/>
      <c r="BO11" s="686">
        <v>1.9</v>
      </c>
      <c r="BP11" s="686"/>
      <c r="BQ11" s="686"/>
      <c r="BR11" s="686"/>
      <c r="BS11" s="692">
        <v>4524</v>
      </c>
      <c r="BT11" s="684"/>
      <c r="BU11" s="684"/>
      <c r="BV11" s="684"/>
      <c r="BW11" s="684"/>
      <c r="BX11" s="684"/>
      <c r="BY11" s="684"/>
      <c r="BZ11" s="684"/>
      <c r="CA11" s="684"/>
      <c r="CB11" s="693"/>
      <c r="CD11" s="698" t="s">
        <v>243</v>
      </c>
      <c r="CE11" s="699"/>
      <c r="CF11" s="699"/>
      <c r="CG11" s="699"/>
      <c r="CH11" s="699"/>
      <c r="CI11" s="699"/>
      <c r="CJ11" s="699"/>
      <c r="CK11" s="699"/>
      <c r="CL11" s="699"/>
      <c r="CM11" s="699"/>
      <c r="CN11" s="699"/>
      <c r="CO11" s="699"/>
      <c r="CP11" s="699"/>
      <c r="CQ11" s="700"/>
      <c r="CR11" s="683">
        <v>566285</v>
      </c>
      <c r="CS11" s="684"/>
      <c r="CT11" s="684"/>
      <c r="CU11" s="684"/>
      <c r="CV11" s="684"/>
      <c r="CW11" s="684"/>
      <c r="CX11" s="684"/>
      <c r="CY11" s="685"/>
      <c r="CZ11" s="686">
        <v>5.9</v>
      </c>
      <c r="DA11" s="686"/>
      <c r="DB11" s="686"/>
      <c r="DC11" s="686"/>
      <c r="DD11" s="692">
        <v>332245</v>
      </c>
      <c r="DE11" s="684"/>
      <c r="DF11" s="684"/>
      <c r="DG11" s="684"/>
      <c r="DH11" s="684"/>
      <c r="DI11" s="684"/>
      <c r="DJ11" s="684"/>
      <c r="DK11" s="684"/>
      <c r="DL11" s="684"/>
      <c r="DM11" s="684"/>
      <c r="DN11" s="684"/>
      <c r="DO11" s="684"/>
      <c r="DP11" s="685"/>
      <c r="DQ11" s="692">
        <v>110073</v>
      </c>
      <c r="DR11" s="684"/>
      <c r="DS11" s="684"/>
      <c r="DT11" s="684"/>
      <c r="DU11" s="684"/>
      <c r="DV11" s="684"/>
      <c r="DW11" s="684"/>
      <c r="DX11" s="684"/>
      <c r="DY11" s="684"/>
      <c r="DZ11" s="684"/>
      <c r="EA11" s="684"/>
      <c r="EB11" s="684"/>
      <c r="EC11" s="693"/>
    </row>
    <row r="12" spans="2:143" ht="11.25" customHeight="1" x14ac:dyDescent="0.15">
      <c r="B12" s="680" t="s">
        <v>244</v>
      </c>
      <c r="C12" s="681"/>
      <c r="D12" s="681"/>
      <c r="E12" s="681"/>
      <c r="F12" s="681"/>
      <c r="G12" s="681"/>
      <c r="H12" s="681"/>
      <c r="I12" s="681"/>
      <c r="J12" s="681"/>
      <c r="K12" s="681"/>
      <c r="L12" s="681"/>
      <c r="M12" s="681"/>
      <c r="N12" s="681"/>
      <c r="O12" s="681"/>
      <c r="P12" s="681"/>
      <c r="Q12" s="682"/>
      <c r="R12" s="683" t="s">
        <v>175</v>
      </c>
      <c r="S12" s="684"/>
      <c r="T12" s="684"/>
      <c r="U12" s="684"/>
      <c r="V12" s="684"/>
      <c r="W12" s="684"/>
      <c r="X12" s="684"/>
      <c r="Y12" s="685"/>
      <c r="Z12" s="686" t="s">
        <v>175</v>
      </c>
      <c r="AA12" s="686"/>
      <c r="AB12" s="686"/>
      <c r="AC12" s="686"/>
      <c r="AD12" s="687" t="s">
        <v>175</v>
      </c>
      <c r="AE12" s="687"/>
      <c r="AF12" s="687"/>
      <c r="AG12" s="687"/>
      <c r="AH12" s="687"/>
      <c r="AI12" s="687"/>
      <c r="AJ12" s="687"/>
      <c r="AK12" s="687"/>
      <c r="AL12" s="688" t="s">
        <v>233</v>
      </c>
      <c r="AM12" s="689"/>
      <c r="AN12" s="689"/>
      <c r="AO12" s="690"/>
      <c r="AP12" s="680" t="s">
        <v>245</v>
      </c>
      <c r="AQ12" s="681"/>
      <c r="AR12" s="681"/>
      <c r="AS12" s="681"/>
      <c r="AT12" s="681"/>
      <c r="AU12" s="681"/>
      <c r="AV12" s="681"/>
      <c r="AW12" s="681"/>
      <c r="AX12" s="681"/>
      <c r="AY12" s="681"/>
      <c r="AZ12" s="681"/>
      <c r="BA12" s="681"/>
      <c r="BB12" s="681"/>
      <c r="BC12" s="681"/>
      <c r="BD12" s="681"/>
      <c r="BE12" s="681"/>
      <c r="BF12" s="682"/>
      <c r="BG12" s="683">
        <v>561652</v>
      </c>
      <c r="BH12" s="684"/>
      <c r="BI12" s="684"/>
      <c r="BJ12" s="684"/>
      <c r="BK12" s="684"/>
      <c r="BL12" s="684"/>
      <c r="BM12" s="684"/>
      <c r="BN12" s="685"/>
      <c r="BO12" s="686">
        <v>47.5</v>
      </c>
      <c r="BP12" s="686"/>
      <c r="BQ12" s="686"/>
      <c r="BR12" s="686"/>
      <c r="BS12" s="692" t="s">
        <v>233</v>
      </c>
      <c r="BT12" s="684"/>
      <c r="BU12" s="684"/>
      <c r="BV12" s="684"/>
      <c r="BW12" s="684"/>
      <c r="BX12" s="684"/>
      <c r="BY12" s="684"/>
      <c r="BZ12" s="684"/>
      <c r="CA12" s="684"/>
      <c r="CB12" s="693"/>
      <c r="CD12" s="698" t="s">
        <v>246</v>
      </c>
      <c r="CE12" s="699"/>
      <c r="CF12" s="699"/>
      <c r="CG12" s="699"/>
      <c r="CH12" s="699"/>
      <c r="CI12" s="699"/>
      <c r="CJ12" s="699"/>
      <c r="CK12" s="699"/>
      <c r="CL12" s="699"/>
      <c r="CM12" s="699"/>
      <c r="CN12" s="699"/>
      <c r="CO12" s="699"/>
      <c r="CP12" s="699"/>
      <c r="CQ12" s="700"/>
      <c r="CR12" s="683">
        <v>322524</v>
      </c>
      <c r="CS12" s="684"/>
      <c r="CT12" s="684"/>
      <c r="CU12" s="684"/>
      <c r="CV12" s="684"/>
      <c r="CW12" s="684"/>
      <c r="CX12" s="684"/>
      <c r="CY12" s="685"/>
      <c r="CZ12" s="686">
        <v>3.4</v>
      </c>
      <c r="DA12" s="686"/>
      <c r="DB12" s="686"/>
      <c r="DC12" s="686"/>
      <c r="DD12" s="692">
        <v>65978</v>
      </c>
      <c r="DE12" s="684"/>
      <c r="DF12" s="684"/>
      <c r="DG12" s="684"/>
      <c r="DH12" s="684"/>
      <c r="DI12" s="684"/>
      <c r="DJ12" s="684"/>
      <c r="DK12" s="684"/>
      <c r="DL12" s="684"/>
      <c r="DM12" s="684"/>
      <c r="DN12" s="684"/>
      <c r="DO12" s="684"/>
      <c r="DP12" s="685"/>
      <c r="DQ12" s="692">
        <v>100214</v>
      </c>
      <c r="DR12" s="684"/>
      <c r="DS12" s="684"/>
      <c r="DT12" s="684"/>
      <c r="DU12" s="684"/>
      <c r="DV12" s="684"/>
      <c r="DW12" s="684"/>
      <c r="DX12" s="684"/>
      <c r="DY12" s="684"/>
      <c r="DZ12" s="684"/>
      <c r="EA12" s="684"/>
      <c r="EB12" s="684"/>
      <c r="EC12" s="693"/>
    </row>
    <row r="13" spans="2:143" ht="11.25" customHeight="1" x14ac:dyDescent="0.15">
      <c r="B13" s="680" t="s">
        <v>247</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175</v>
      </c>
      <c r="AA13" s="686"/>
      <c r="AB13" s="686"/>
      <c r="AC13" s="686"/>
      <c r="AD13" s="687" t="s">
        <v>175</v>
      </c>
      <c r="AE13" s="687"/>
      <c r="AF13" s="687"/>
      <c r="AG13" s="687"/>
      <c r="AH13" s="687"/>
      <c r="AI13" s="687"/>
      <c r="AJ13" s="687"/>
      <c r="AK13" s="687"/>
      <c r="AL13" s="688" t="s">
        <v>175</v>
      </c>
      <c r="AM13" s="689"/>
      <c r="AN13" s="689"/>
      <c r="AO13" s="690"/>
      <c r="AP13" s="680" t="s">
        <v>248</v>
      </c>
      <c r="AQ13" s="681"/>
      <c r="AR13" s="681"/>
      <c r="AS13" s="681"/>
      <c r="AT13" s="681"/>
      <c r="AU13" s="681"/>
      <c r="AV13" s="681"/>
      <c r="AW13" s="681"/>
      <c r="AX13" s="681"/>
      <c r="AY13" s="681"/>
      <c r="AZ13" s="681"/>
      <c r="BA13" s="681"/>
      <c r="BB13" s="681"/>
      <c r="BC13" s="681"/>
      <c r="BD13" s="681"/>
      <c r="BE13" s="681"/>
      <c r="BF13" s="682"/>
      <c r="BG13" s="683">
        <v>550990</v>
      </c>
      <c r="BH13" s="684"/>
      <c r="BI13" s="684"/>
      <c r="BJ13" s="684"/>
      <c r="BK13" s="684"/>
      <c r="BL13" s="684"/>
      <c r="BM13" s="684"/>
      <c r="BN13" s="685"/>
      <c r="BO13" s="686">
        <v>46.6</v>
      </c>
      <c r="BP13" s="686"/>
      <c r="BQ13" s="686"/>
      <c r="BR13" s="686"/>
      <c r="BS13" s="692" t="s">
        <v>175</v>
      </c>
      <c r="BT13" s="684"/>
      <c r="BU13" s="684"/>
      <c r="BV13" s="684"/>
      <c r="BW13" s="684"/>
      <c r="BX13" s="684"/>
      <c r="BY13" s="684"/>
      <c r="BZ13" s="684"/>
      <c r="CA13" s="684"/>
      <c r="CB13" s="693"/>
      <c r="CD13" s="698" t="s">
        <v>249</v>
      </c>
      <c r="CE13" s="699"/>
      <c r="CF13" s="699"/>
      <c r="CG13" s="699"/>
      <c r="CH13" s="699"/>
      <c r="CI13" s="699"/>
      <c r="CJ13" s="699"/>
      <c r="CK13" s="699"/>
      <c r="CL13" s="699"/>
      <c r="CM13" s="699"/>
      <c r="CN13" s="699"/>
      <c r="CO13" s="699"/>
      <c r="CP13" s="699"/>
      <c r="CQ13" s="700"/>
      <c r="CR13" s="683">
        <v>675883</v>
      </c>
      <c r="CS13" s="684"/>
      <c r="CT13" s="684"/>
      <c r="CU13" s="684"/>
      <c r="CV13" s="684"/>
      <c r="CW13" s="684"/>
      <c r="CX13" s="684"/>
      <c r="CY13" s="685"/>
      <c r="CZ13" s="686">
        <v>7.1</v>
      </c>
      <c r="DA13" s="686"/>
      <c r="DB13" s="686"/>
      <c r="DC13" s="686"/>
      <c r="DD13" s="692">
        <v>524530</v>
      </c>
      <c r="DE13" s="684"/>
      <c r="DF13" s="684"/>
      <c r="DG13" s="684"/>
      <c r="DH13" s="684"/>
      <c r="DI13" s="684"/>
      <c r="DJ13" s="684"/>
      <c r="DK13" s="684"/>
      <c r="DL13" s="684"/>
      <c r="DM13" s="684"/>
      <c r="DN13" s="684"/>
      <c r="DO13" s="684"/>
      <c r="DP13" s="685"/>
      <c r="DQ13" s="692">
        <v>229825</v>
      </c>
      <c r="DR13" s="684"/>
      <c r="DS13" s="684"/>
      <c r="DT13" s="684"/>
      <c r="DU13" s="684"/>
      <c r="DV13" s="684"/>
      <c r="DW13" s="684"/>
      <c r="DX13" s="684"/>
      <c r="DY13" s="684"/>
      <c r="DZ13" s="684"/>
      <c r="EA13" s="684"/>
      <c r="EB13" s="684"/>
      <c r="EC13" s="693"/>
    </row>
    <row r="14" spans="2:143" ht="11.25" customHeight="1" x14ac:dyDescent="0.15">
      <c r="B14" s="680" t="s">
        <v>250</v>
      </c>
      <c r="C14" s="681"/>
      <c r="D14" s="681"/>
      <c r="E14" s="681"/>
      <c r="F14" s="681"/>
      <c r="G14" s="681"/>
      <c r="H14" s="681"/>
      <c r="I14" s="681"/>
      <c r="J14" s="681"/>
      <c r="K14" s="681"/>
      <c r="L14" s="681"/>
      <c r="M14" s="681"/>
      <c r="N14" s="681"/>
      <c r="O14" s="681"/>
      <c r="P14" s="681"/>
      <c r="Q14" s="682"/>
      <c r="R14" s="683">
        <v>6729</v>
      </c>
      <c r="S14" s="684"/>
      <c r="T14" s="684"/>
      <c r="U14" s="684"/>
      <c r="V14" s="684"/>
      <c r="W14" s="684"/>
      <c r="X14" s="684"/>
      <c r="Y14" s="685"/>
      <c r="Z14" s="686">
        <v>0.1</v>
      </c>
      <c r="AA14" s="686"/>
      <c r="AB14" s="686"/>
      <c r="AC14" s="686"/>
      <c r="AD14" s="687">
        <v>6729</v>
      </c>
      <c r="AE14" s="687"/>
      <c r="AF14" s="687"/>
      <c r="AG14" s="687"/>
      <c r="AH14" s="687"/>
      <c r="AI14" s="687"/>
      <c r="AJ14" s="687"/>
      <c r="AK14" s="687"/>
      <c r="AL14" s="688">
        <v>0.1</v>
      </c>
      <c r="AM14" s="689"/>
      <c r="AN14" s="689"/>
      <c r="AO14" s="690"/>
      <c r="AP14" s="680" t="s">
        <v>251</v>
      </c>
      <c r="AQ14" s="681"/>
      <c r="AR14" s="681"/>
      <c r="AS14" s="681"/>
      <c r="AT14" s="681"/>
      <c r="AU14" s="681"/>
      <c r="AV14" s="681"/>
      <c r="AW14" s="681"/>
      <c r="AX14" s="681"/>
      <c r="AY14" s="681"/>
      <c r="AZ14" s="681"/>
      <c r="BA14" s="681"/>
      <c r="BB14" s="681"/>
      <c r="BC14" s="681"/>
      <c r="BD14" s="681"/>
      <c r="BE14" s="681"/>
      <c r="BF14" s="682"/>
      <c r="BG14" s="683">
        <v>51331</v>
      </c>
      <c r="BH14" s="684"/>
      <c r="BI14" s="684"/>
      <c r="BJ14" s="684"/>
      <c r="BK14" s="684"/>
      <c r="BL14" s="684"/>
      <c r="BM14" s="684"/>
      <c r="BN14" s="685"/>
      <c r="BO14" s="686">
        <v>4.3</v>
      </c>
      <c r="BP14" s="686"/>
      <c r="BQ14" s="686"/>
      <c r="BR14" s="686"/>
      <c r="BS14" s="692" t="s">
        <v>127</v>
      </c>
      <c r="BT14" s="684"/>
      <c r="BU14" s="684"/>
      <c r="BV14" s="684"/>
      <c r="BW14" s="684"/>
      <c r="BX14" s="684"/>
      <c r="BY14" s="684"/>
      <c r="BZ14" s="684"/>
      <c r="CA14" s="684"/>
      <c r="CB14" s="693"/>
      <c r="CD14" s="698" t="s">
        <v>252</v>
      </c>
      <c r="CE14" s="699"/>
      <c r="CF14" s="699"/>
      <c r="CG14" s="699"/>
      <c r="CH14" s="699"/>
      <c r="CI14" s="699"/>
      <c r="CJ14" s="699"/>
      <c r="CK14" s="699"/>
      <c r="CL14" s="699"/>
      <c r="CM14" s="699"/>
      <c r="CN14" s="699"/>
      <c r="CO14" s="699"/>
      <c r="CP14" s="699"/>
      <c r="CQ14" s="700"/>
      <c r="CR14" s="683">
        <v>616795</v>
      </c>
      <c r="CS14" s="684"/>
      <c r="CT14" s="684"/>
      <c r="CU14" s="684"/>
      <c r="CV14" s="684"/>
      <c r="CW14" s="684"/>
      <c r="CX14" s="684"/>
      <c r="CY14" s="685"/>
      <c r="CZ14" s="686">
        <v>6.5</v>
      </c>
      <c r="DA14" s="686"/>
      <c r="DB14" s="686"/>
      <c r="DC14" s="686"/>
      <c r="DD14" s="692">
        <v>210233</v>
      </c>
      <c r="DE14" s="684"/>
      <c r="DF14" s="684"/>
      <c r="DG14" s="684"/>
      <c r="DH14" s="684"/>
      <c r="DI14" s="684"/>
      <c r="DJ14" s="684"/>
      <c r="DK14" s="684"/>
      <c r="DL14" s="684"/>
      <c r="DM14" s="684"/>
      <c r="DN14" s="684"/>
      <c r="DO14" s="684"/>
      <c r="DP14" s="685"/>
      <c r="DQ14" s="692">
        <v>401299</v>
      </c>
      <c r="DR14" s="684"/>
      <c r="DS14" s="684"/>
      <c r="DT14" s="684"/>
      <c r="DU14" s="684"/>
      <c r="DV14" s="684"/>
      <c r="DW14" s="684"/>
      <c r="DX14" s="684"/>
      <c r="DY14" s="684"/>
      <c r="DZ14" s="684"/>
      <c r="EA14" s="684"/>
      <c r="EB14" s="684"/>
      <c r="EC14" s="693"/>
    </row>
    <row r="15" spans="2:143" ht="11.25" customHeight="1" x14ac:dyDescent="0.15">
      <c r="B15" s="680" t="s">
        <v>253</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233</v>
      </c>
      <c r="AA15" s="686"/>
      <c r="AB15" s="686"/>
      <c r="AC15" s="686"/>
      <c r="AD15" s="687" t="s">
        <v>233</v>
      </c>
      <c r="AE15" s="687"/>
      <c r="AF15" s="687"/>
      <c r="AG15" s="687"/>
      <c r="AH15" s="687"/>
      <c r="AI15" s="687"/>
      <c r="AJ15" s="687"/>
      <c r="AK15" s="687"/>
      <c r="AL15" s="688" t="s">
        <v>175</v>
      </c>
      <c r="AM15" s="689"/>
      <c r="AN15" s="689"/>
      <c r="AO15" s="690"/>
      <c r="AP15" s="680" t="s">
        <v>254</v>
      </c>
      <c r="AQ15" s="681"/>
      <c r="AR15" s="681"/>
      <c r="AS15" s="681"/>
      <c r="AT15" s="681"/>
      <c r="AU15" s="681"/>
      <c r="AV15" s="681"/>
      <c r="AW15" s="681"/>
      <c r="AX15" s="681"/>
      <c r="AY15" s="681"/>
      <c r="AZ15" s="681"/>
      <c r="BA15" s="681"/>
      <c r="BB15" s="681"/>
      <c r="BC15" s="681"/>
      <c r="BD15" s="681"/>
      <c r="BE15" s="681"/>
      <c r="BF15" s="682"/>
      <c r="BG15" s="683">
        <v>83149</v>
      </c>
      <c r="BH15" s="684"/>
      <c r="BI15" s="684"/>
      <c r="BJ15" s="684"/>
      <c r="BK15" s="684"/>
      <c r="BL15" s="684"/>
      <c r="BM15" s="684"/>
      <c r="BN15" s="685"/>
      <c r="BO15" s="686">
        <v>7</v>
      </c>
      <c r="BP15" s="686"/>
      <c r="BQ15" s="686"/>
      <c r="BR15" s="686"/>
      <c r="BS15" s="692" t="s">
        <v>233</v>
      </c>
      <c r="BT15" s="684"/>
      <c r="BU15" s="684"/>
      <c r="BV15" s="684"/>
      <c r="BW15" s="684"/>
      <c r="BX15" s="684"/>
      <c r="BY15" s="684"/>
      <c r="BZ15" s="684"/>
      <c r="CA15" s="684"/>
      <c r="CB15" s="693"/>
      <c r="CD15" s="698" t="s">
        <v>255</v>
      </c>
      <c r="CE15" s="699"/>
      <c r="CF15" s="699"/>
      <c r="CG15" s="699"/>
      <c r="CH15" s="699"/>
      <c r="CI15" s="699"/>
      <c r="CJ15" s="699"/>
      <c r="CK15" s="699"/>
      <c r="CL15" s="699"/>
      <c r="CM15" s="699"/>
      <c r="CN15" s="699"/>
      <c r="CO15" s="699"/>
      <c r="CP15" s="699"/>
      <c r="CQ15" s="700"/>
      <c r="CR15" s="683">
        <v>630208</v>
      </c>
      <c r="CS15" s="684"/>
      <c r="CT15" s="684"/>
      <c r="CU15" s="684"/>
      <c r="CV15" s="684"/>
      <c r="CW15" s="684"/>
      <c r="CX15" s="684"/>
      <c r="CY15" s="685"/>
      <c r="CZ15" s="686">
        <v>6.6</v>
      </c>
      <c r="DA15" s="686"/>
      <c r="DB15" s="686"/>
      <c r="DC15" s="686"/>
      <c r="DD15" s="692">
        <v>44631</v>
      </c>
      <c r="DE15" s="684"/>
      <c r="DF15" s="684"/>
      <c r="DG15" s="684"/>
      <c r="DH15" s="684"/>
      <c r="DI15" s="684"/>
      <c r="DJ15" s="684"/>
      <c r="DK15" s="684"/>
      <c r="DL15" s="684"/>
      <c r="DM15" s="684"/>
      <c r="DN15" s="684"/>
      <c r="DO15" s="684"/>
      <c r="DP15" s="685"/>
      <c r="DQ15" s="692">
        <v>440110</v>
      </c>
      <c r="DR15" s="684"/>
      <c r="DS15" s="684"/>
      <c r="DT15" s="684"/>
      <c r="DU15" s="684"/>
      <c r="DV15" s="684"/>
      <c r="DW15" s="684"/>
      <c r="DX15" s="684"/>
      <c r="DY15" s="684"/>
      <c r="DZ15" s="684"/>
      <c r="EA15" s="684"/>
      <c r="EB15" s="684"/>
      <c r="EC15" s="693"/>
    </row>
    <row r="16" spans="2:143" ht="11.25" customHeight="1" x14ac:dyDescent="0.15">
      <c r="B16" s="680" t="s">
        <v>256</v>
      </c>
      <c r="C16" s="681"/>
      <c r="D16" s="681"/>
      <c r="E16" s="681"/>
      <c r="F16" s="681"/>
      <c r="G16" s="681"/>
      <c r="H16" s="681"/>
      <c r="I16" s="681"/>
      <c r="J16" s="681"/>
      <c r="K16" s="681"/>
      <c r="L16" s="681"/>
      <c r="M16" s="681"/>
      <c r="N16" s="681"/>
      <c r="O16" s="681"/>
      <c r="P16" s="681"/>
      <c r="Q16" s="682"/>
      <c r="R16" s="683">
        <v>1642</v>
      </c>
      <c r="S16" s="684"/>
      <c r="T16" s="684"/>
      <c r="U16" s="684"/>
      <c r="V16" s="684"/>
      <c r="W16" s="684"/>
      <c r="X16" s="684"/>
      <c r="Y16" s="685"/>
      <c r="Z16" s="686">
        <v>0</v>
      </c>
      <c r="AA16" s="686"/>
      <c r="AB16" s="686"/>
      <c r="AC16" s="686"/>
      <c r="AD16" s="687">
        <v>1642</v>
      </c>
      <c r="AE16" s="687"/>
      <c r="AF16" s="687"/>
      <c r="AG16" s="687"/>
      <c r="AH16" s="687"/>
      <c r="AI16" s="687"/>
      <c r="AJ16" s="687"/>
      <c r="AK16" s="687"/>
      <c r="AL16" s="688">
        <v>0</v>
      </c>
      <c r="AM16" s="689"/>
      <c r="AN16" s="689"/>
      <c r="AO16" s="690"/>
      <c r="AP16" s="680" t="s">
        <v>257</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258</v>
      </c>
      <c r="CE16" s="699"/>
      <c r="CF16" s="699"/>
      <c r="CG16" s="699"/>
      <c r="CH16" s="699"/>
      <c r="CI16" s="699"/>
      <c r="CJ16" s="699"/>
      <c r="CK16" s="699"/>
      <c r="CL16" s="699"/>
      <c r="CM16" s="699"/>
      <c r="CN16" s="699"/>
      <c r="CO16" s="699"/>
      <c r="CP16" s="699"/>
      <c r="CQ16" s="700"/>
      <c r="CR16" s="683">
        <v>34182</v>
      </c>
      <c r="CS16" s="684"/>
      <c r="CT16" s="684"/>
      <c r="CU16" s="684"/>
      <c r="CV16" s="684"/>
      <c r="CW16" s="684"/>
      <c r="CX16" s="684"/>
      <c r="CY16" s="685"/>
      <c r="CZ16" s="686">
        <v>0.4</v>
      </c>
      <c r="DA16" s="686"/>
      <c r="DB16" s="686"/>
      <c r="DC16" s="686"/>
      <c r="DD16" s="692" t="s">
        <v>127</v>
      </c>
      <c r="DE16" s="684"/>
      <c r="DF16" s="684"/>
      <c r="DG16" s="684"/>
      <c r="DH16" s="684"/>
      <c r="DI16" s="684"/>
      <c r="DJ16" s="684"/>
      <c r="DK16" s="684"/>
      <c r="DL16" s="684"/>
      <c r="DM16" s="684"/>
      <c r="DN16" s="684"/>
      <c r="DO16" s="684"/>
      <c r="DP16" s="685"/>
      <c r="DQ16" s="692">
        <v>1594</v>
      </c>
      <c r="DR16" s="684"/>
      <c r="DS16" s="684"/>
      <c r="DT16" s="684"/>
      <c r="DU16" s="684"/>
      <c r="DV16" s="684"/>
      <c r="DW16" s="684"/>
      <c r="DX16" s="684"/>
      <c r="DY16" s="684"/>
      <c r="DZ16" s="684"/>
      <c r="EA16" s="684"/>
      <c r="EB16" s="684"/>
      <c r="EC16" s="693"/>
    </row>
    <row r="17" spans="2:133" ht="11.25" customHeight="1" x14ac:dyDescent="0.15">
      <c r="B17" s="680" t="s">
        <v>259</v>
      </c>
      <c r="C17" s="681"/>
      <c r="D17" s="681"/>
      <c r="E17" s="681"/>
      <c r="F17" s="681"/>
      <c r="G17" s="681"/>
      <c r="H17" s="681"/>
      <c r="I17" s="681"/>
      <c r="J17" s="681"/>
      <c r="K17" s="681"/>
      <c r="L17" s="681"/>
      <c r="M17" s="681"/>
      <c r="N17" s="681"/>
      <c r="O17" s="681"/>
      <c r="P17" s="681"/>
      <c r="Q17" s="682"/>
      <c r="R17" s="683">
        <v>21115</v>
      </c>
      <c r="S17" s="684"/>
      <c r="T17" s="684"/>
      <c r="U17" s="684"/>
      <c r="V17" s="684"/>
      <c r="W17" s="684"/>
      <c r="X17" s="684"/>
      <c r="Y17" s="685"/>
      <c r="Z17" s="686">
        <v>0.2</v>
      </c>
      <c r="AA17" s="686"/>
      <c r="AB17" s="686"/>
      <c r="AC17" s="686"/>
      <c r="AD17" s="687">
        <v>21115</v>
      </c>
      <c r="AE17" s="687"/>
      <c r="AF17" s="687"/>
      <c r="AG17" s="687"/>
      <c r="AH17" s="687"/>
      <c r="AI17" s="687"/>
      <c r="AJ17" s="687"/>
      <c r="AK17" s="687"/>
      <c r="AL17" s="688">
        <v>0.4</v>
      </c>
      <c r="AM17" s="689"/>
      <c r="AN17" s="689"/>
      <c r="AO17" s="690"/>
      <c r="AP17" s="680" t="s">
        <v>260</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175</v>
      </c>
      <c r="BP17" s="686"/>
      <c r="BQ17" s="686"/>
      <c r="BR17" s="686"/>
      <c r="BS17" s="692" t="s">
        <v>127</v>
      </c>
      <c r="BT17" s="684"/>
      <c r="BU17" s="684"/>
      <c r="BV17" s="684"/>
      <c r="BW17" s="684"/>
      <c r="BX17" s="684"/>
      <c r="BY17" s="684"/>
      <c r="BZ17" s="684"/>
      <c r="CA17" s="684"/>
      <c r="CB17" s="693"/>
      <c r="CD17" s="698" t="s">
        <v>261</v>
      </c>
      <c r="CE17" s="699"/>
      <c r="CF17" s="699"/>
      <c r="CG17" s="699"/>
      <c r="CH17" s="699"/>
      <c r="CI17" s="699"/>
      <c r="CJ17" s="699"/>
      <c r="CK17" s="699"/>
      <c r="CL17" s="699"/>
      <c r="CM17" s="699"/>
      <c r="CN17" s="699"/>
      <c r="CO17" s="699"/>
      <c r="CP17" s="699"/>
      <c r="CQ17" s="700"/>
      <c r="CR17" s="683">
        <v>1672632</v>
      </c>
      <c r="CS17" s="684"/>
      <c r="CT17" s="684"/>
      <c r="CU17" s="684"/>
      <c r="CV17" s="684"/>
      <c r="CW17" s="684"/>
      <c r="CX17" s="684"/>
      <c r="CY17" s="685"/>
      <c r="CZ17" s="686">
        <v>17.5</v>
      </c>
      <c r="DA17" s="686"/>
      <c r="DB17" s="686"/>
      <c r="DC17" s="686"/>
      <c r="DD17" s="692" t="s">
        <v>175</v>
      </c>
      <c r="DE17" s="684"/>
      <c r="DF17" s="684"/>
      <c r="DG17" s="684"/>
      <c r="DH17" s="684"/>
      <c r="DI17" s="684"/>
      <c r="DJ17" s="684"/>
      <c r="DK17" s="684"/>
      <c r="DL17" s="684"/>
      <c r="DM17" s="684"/>
      <c r="DN17" s="684"/>
      <c r="DO17" s="684"/>
      <c r="DP17" s="685"/>
      <c r="DQ17" s="692">
        <v>1628649</v>
      </c>
      <c r="DR17" s="684"/>
      <c r="DS17" s="684"/>
      <c r="DT17" s="684"/>
      <c r="DU17" s="684"/>
      <c r="DV17" s="684"/>
      <c r="DW17" s="684"/>
      <c r="DX17" s="684"/>
      <c r="DY17" s="684"/>
      <c r="DZ17" s="684"/>
      <c r="EA17" s="684"/>
      <c r="EB17" s="684"/>
      <c r="EC17" s="693"/>
    </row>
    <row r="18" spans="2:133" ht="11.25" customHeight="1" x14ac:dyDescent="0.15">
      <c r="B18" s="680" t="s">
        <v>262</v>
      </c>
      <c r="C18" s="681"/>
      <c r="D18" s="681"/>
      <c r="E18" s="681"/>
      <c r="F18" s="681"/>
      <c r="G18" s="681"/>
      <c r="H18" s="681"/>
      <c r="I18" s="681"/>
      <c r="J18" s="681"/>
      <c r="K18" s="681"/>
      <c r="L18" s="681"/>
      <c r="M18" s="681"/>
      <c r="N18" s="681"/>
      <c r="O18" s="681"/>
      <c r="P18" s="681"/>
      <c r="Q18" s="682"/>
      <c r="R18" s="683">
        <v>3034</v>
      </c>
      <c r="S18" s="684"/>
      <c r="T18" s="684"/>
      <c r="U18" s="684"/>
      <c r="V18" s="684"/>
      <c r="W18" s="684"/>
      <c r="X18" s="684"/>
      <c r="Y18" s="685"/>
      <c r="Z18" s="686">
        <v>0</v>
      </c>
      <c r="AA18" s="686"/>
      <c r="AB18" s="686"/>
      <c r="AC18" s="686"/>
      <c r="AD18" s="687">
        <v>3034</v>
      </c>
      <c r="AE18" s="687"/>
      <c r="AF18" s="687"/>
      <c r="AG18" s="687"/>
      <c r="AH18" s="687"/>
      <c r="AI18" s="687"/>
      <c r="AJ18" s="687"/>
      <c r="AK18" s="687"/>
      <c r="AL18" s="688">
        <v>0.1</v>
      </c>
      <c r="AM18" s="689"/>
      <c r="AN18" s="689"/>
      <c r="AO18" s="690"/>
      <c r="AP18" s="680" t="s">
        <v>263</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233</v>
      </c>
      <c r="BT18" s="684"/>
      <c r="BU18" s="684"/>
      <c r="BV18" s="684"/>
      <c r="BW18" s="684"/>
      <c r="BX18" s="684"/>
      <c r="BY18" s="684"/>
      <c r="BZ18" s="684"/>
      <c r="CA18" s="684"/>
      <c r="CB18" s="693"/>
      <c r="CD18" s="698" t="s">
        <v>264</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265</v>
      </c>
      <c r="C19" s="681"/>
      <c r="D19" s="681"/>
      <c r="E19" s="681"/>
      <c r="F19" s="681"/>
      <c r="G19" s="681"/>
      <c r="H19" s="681"/>
      <c r="I19" s="681"/>
      <c r="J19" s="681"/>
      <c r="K19" s="681"/>
      <c r="L19" s="681"/>
      <c r="M19" s="681"/>
      <c r="N19" s="681"/>
      <c r="O19" s="681"/>
      <c r="P19" s="681"/>
      <c r="Q19" s="682"/>
      <c r="R19" s="683">
        <v>825</v>
      </c>
      <c r="S19" s="684"/>
      <c r="T19" s="684"/>
      <c r="U19" s="684"/>
      <c r="V19" s="684"/>
      <c r="W19" s="684"/>
      <c r="X19" s="684"/>
      <c r="Y19" s="685"/>
      <c r="Z19" s="686">
        <v>0</v>
      </c>
      <c r="AA19" s="686"/>
      <c r="AB19" s="686"/>
      <c r="AC19" s="686"/>
      <c r="AD19" s="687">
        <v>825</v>
      </c>
      <c r="AE19" s="687"/>
      <c r="AF19" s="687"/>
      <c r="AG19" s="687"/>
      <c r="AH19" s="687"/>
      <c r="AI19" s="687"/>
      <c r="AJ19" s="687"/>
      <c r="AK19" s="687"/>
      <c r="AL19" s="688">
        <v>0</v>
      </c>
      <c r="AM19" s="689"/>
      <c r="AN19" s="689"/>
      <c r="AO19" s="690"/>
      <c r="AP19" s="680" t="s">
        <v>266</v>
      </c>
      <c r="AQ19" s="681"/>
      <c r="AR19" s="681"/>
      <c r="AS19" s="681"/>
      <c r="AT19" s="681"/>
      <c r="AU19" s="681"/>
      <c r="AV19" s="681"/>
      <c r="AW19" s="681"/>
      <c r="AX19" s="681"/>
      <c r="AY19" s="681"/>
      <c r="AZ19" s="681"/>
      <c r="BA19" s="681"/>
      <c r="BB19" s="681"/>
      <c r="BC19" s="681"/>
      <c r="BD19" s="681"/>
      <c r="BE19" s="681"/>
      <c r="BF19" s="682"/>
      <c r="BG19" s="683">
        <v>12292</v>
      </c>
      <c r="BH19" s="684"/>
      <c r="BI19" s="684"/>
      <c r="BJ19" s="684"/>
      <c r="BK19" s="684"/>
      <c r="BL19" s="684"/>
      <c r="BM19" s="684"/>
      <c r="BN19" s="685"/>
      <c r="BO19" s="686">
        <v>1</v>
      </c>
      <c r="BP19" s="686"/>
      <c r="BQ19" s="686"/>
      <c r="BR19" s="686"/>
      <c r="BS19" s="692" t="s">
        <v>233</v>
      </c>
      <c r="BT19" s="684"/>
      <c r="BU19" s="684"/>
      <c r="BV19" s="684"/>
      <c r="BW19" s="684"/>
      <c r="BX19" s="684"/>
      <c r="BY19" s="684"/>
      <c r="BZ19" s="684"/>
      <c r="CA19" s="684"/>
      <c r="CB19" s="693"/>
      <c r="CD19" s="698" t="s">
        <v>267</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175</v>
      </c>
      <c r="DR19" s="684"/>
      <c r="DS19" s="684"/>
      <c r="DT19" s="684"/>
      <c r="DU19" s="684"/>
      <c r="DV19" s="684"/>
      <c r="DW19" s="684"/>
      <c r="DX19" s="684"/>
      <c r="DY19" s="684"/>
      <c r="DZ19" s="684"/>
      <c r="EA19" s="684"/>
      <c r="EB19" s="684"/>
      <c r="EC19" s="693"/>
    </row>
    <row r="20" spans="2:133" ht="11.25" customHeight="1" x14ac:dyDescent="0.15">
      <c r="B20" s="680" t="s">
        <v>268</v>
      </c>
      <c r="C20" s="681"/>
      <c r="D20" s="681"/>
      <c r="E20" s="681"/>
      <c r="F20" s="681"/>
      <c r="G20" s="681"/>
      <c r="H20" s="681"/>
      <c r="I20" s="681"/>
      <c r="J20" s="681"/>
      <c r="K20" s="681"/>
      <c r="L20" s="681"/>
      <c r="M20" s="681"/>
      <c r="N20" s="681"/>
      <c r="O20" s="681"/>
      <c r="P20" s="681"/>
      <c r="Q20" s="682"/>
      <c r="R20" s="683">
        <v>310</v>
      </c>
      <c r="S20" s="684"/>
      <c r="T20" s="684"/>
      <c r="U20" s="684"/>
      <c r="V20" s="684"/>
      <c r="W20" s="684"/>
      <c r="X20" s="684"/>
      <c r="Y20" s="685"/>
      <c r="Z20" s="686">
        <v>0</v>
      </c>
      <c r="AA20" s="686"/>
      <c r="AB20" s="686"/>
      <c r="AC20" s="686"/>
      <c r="AD20" s="687">
        <v>310</v>
      </c>
      <c r="AE20" s="687"/>
      <c r="AF20" s="687"/>
      <c r="AG20" s="687"/>
      <c r="AH20" s="687"/>
      <c r="AI20" s="687"/>
      <c r="AJ20" s="687"/>
      <c r="AK20" s="687"/>
      <c r="AL20" s="688">
        <v>0</v>
      </c>
      <c r="AM20" s="689"/>
      <c r="AN20" s="689"/>
      <c r="AO20" s="690"/>
      <c r="AP20" s="680" t="s">
        <v>269</v>
      </c>
      <c r="AQ20" s="681"/>
      <c r="AR20" s="681"/>
      <c r="AS20" s="681"/>
      <c r="AT20" s="681"/>
      <c r="AU20" s="681"/>
      <c r="AV20" s="681"/>
      <c r="AW20" s="681"/>
      <c r="AX20" s="681"/>
      <c r="AY20" s="681"/>
      <c r="AZ20" s="681"/>
      <c r="BA20" s="681"/>
      <c r="BB20" s="681"/>
      <c r="BC20" s="681"/>
      <c r="BD20" s="681"/>
      <c r="BE20" s="681"/>
      <c r="BF20" s="682"/>
      <c r="BG20" s="683">
        <v>12292</v>
      </c>
      <c r="BH20" s="684"/>
      <c r="BI20" s="684"/>
      <c r="BJ20" s="684"/>
      <c r="BK20" s="684"/>
      <c r="BL20" s="684"/>
      <c r="BM20" s="684"/>
      <c r="BN20" s="685"/>
      <c r="BO20" s="686">
        <v>1</v>
      </c>
      <c r="BP20" s="686"/>
      <c r="BQ20" s="686"/>
      <c r="BR20" s="686"/>
      <c r="BS20" s="692" t="s">
        <v>233</v>
      </c>
      <c r="BT20" s="684"/>
      <c r="BU20" s="684"/>
      <c r="BV20" s="684"/>
      <c r="BW20" s="684"/>
      <c r="BX20" s="684"/>
      <c r="BY20" s="684"/>
      <c r="BZ20" s="684"/>
      <c r="CA20" s="684"/>
      <c r="CB20" s="693"/>
      <c r="CD20" s="698" t="s">
        <v>270</v>
      </c>
      <c r="CE20" s="699"/>
      <c r="CF20" s="699"/>
      <c r="CG20" s="699"/>
      <c r="CH20" s="699"/>
      <c r="CI20" s="699"/>
      <c r="CJ20" s="699"/>
      <c r="CK20" s="699"/>
      <c r="CL20" s="699"/>
      <c r="CM20" s="699"/>
      <c r="CN20" s="699"/>
      <c r="CO20" s="699"/>
      <c r="CP20" s="699"/>
      <c r="CQ20" s="700"/>
      <c r="CR20" s="683">
        <v>9546154</v>
      </c>
      <c r="CS20" s="684"/>
      <c r="CT20" s="684"/>
      <c r="CU20" s="684"/>
      <c r="CV20" s="684"/>
      <c r="CW20" s="684"/>
      <c r="CX20" s="684"/>
      <c r="CY20" s="685"/>
      <c r="CZ20" s="686">
        <v>100</v>
      </c>
      <c r="DA20" s="686"/>
      <c r="DB20" s="686"/>
      <c r="DC20" s="686"/>
      <c r="DD20" s="692">
        <v>1377129</v>
      </c>
      <c r="DE20" s="684"/>
      <c r="DF20" s="684"/>
      <c r="DG20" s="684"/>
      <c r="DH20" s="684"/>
      <c r="DI20" s="684"/>
      <c r="DJ20" s="684"/>
      <c r="DK20" s="684"/>
      <c r="DL20" s="684"/>
      <c r="DM20" s="684"/>
      <c r="DN20" s="684"/>
      <c r="DO20" s="684"/>
      <c r="DP20" s="685"/>
      <c r="DQ20" s="692">
        <v>5987438</v>
      </c>
      <c r="DR20" s="684"/>
      <c r="DS20" s="684"/>
      <c r="DT20" s="684"/>
      <c r="DU20" s="684"/>
      <c r="DV20" s="684"/>
      <c r="DW20" s="684"/>
      <c r="DX20" s="684"/>
      <c r="DY20" s="684"/>
      <c r="DZ20" s="684"/>
      <c r="EA20" s="684"/>
      <c r="EB20" s="684"/>
      <c r="EC20" s="693"/>
    </row>
    <row r="21" spans="2:133" ht="11.25" customHeight="1" x14ac:dyDescent="0.15">
      <c r="B21" s="680" t="s">
        <v>271</v>
      </c>
      <c r="C21" s="681"/>
      <c r="D21" s="681"/>
      <c r="E21" s="681"/>
      <c r="F21" s="681"/>
      <c r="G21" s="681"/>
      <c r="H21" s="681"/>
      <c r="I21" s="681"/>
      <c r="J21" s="681"/>
      <c r="K21" s="681"/>
      <c r="L21" s="681"/>
      <c r="M21" s="681"/>
      <c r="N21" s="681"/>
      <c r="O21" s="681"/>
      <c r="P21" s="681"/>
      <c r="Q21" s="682"/>
      <c r="R21" s="683">
        <v>16946</v>
      </c>
      <c r="S21" s="684"/>
      <c r="T21" s="684"/>
      <c r="U21" s="684"/>
      <c r="V21" s="684"/>
      <c r="W21" s="684"/>
      <c r="X21" s="684"/>
      <c r="Y21" s="685"/>
      <c r="Z21" s="686">
        <v>0.2</v>
      </c>
      <c r="AA21" s="686"/>
      <c r="AB21" s="686"/>
      <c r="AC21" s="686"/>
      <c r="AD21" s="687">
        <v>16946</v>
      </c>
      <c r="AE21" s="687"/>
      <c r="AF21" s="687"/>
      <c r="AG21" s="687"/>
      <c r="AH21" s="687"/>
      <c r="AI21" s="687"/>
      <c r="AJ21" s="687"/>
      <c r="AK21" s="687"/>
      <c r="AL21" s="688">
        <v>0.3</v>
      </c>
      <c r="AM21" s="689"/>
      <c r="AN21" s="689"/>
      <c r="AO21" s="690"/>
      <c r="AP21" s="702" t="s">
        <v>272</v>
      </c>
      <c r="AQ21" s="703"/>
      <c r="AR21" s="703"/>
      <c r="AS21" s="703"/>
      <c r="AT21" s="703"/>
      <c r="AU21" s="703"/>
      <c r="AV21" s="703"/>
      <c r="AW21" s="703"/>
      <c r="AX21" s="703"/>
      <c r="AY21" s="703"/>
      <c r="AZ21" s="703"/>
      <c r="BA21" s="703"/>
      <c r="BB21" s="703"/>
      <c r="BC21" s="703"/>
      <c r="BD21" s="703"/>
      <c r="BE21" s="703"/>
      <c r="BF21" s="704"/>
      <c r="BG21" s="683">
        <v>12292</v>
      </c>
      <c r="BH21" s="684"/>
      <c r="BI21" s="684"/>
      <c r="BJ21" s="684"/>
      <c r="BK21" s="684"/>
      <c r="BL21" s="684"/>
      <c r="BM21" s="684"/>
      <c r="BN21" s="685"/>
      <c r="BO21" s="686">
        <v>1</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273</v>
      </c>
      <c r="C22" s="681"/>
      <c r="D22" s="681"/>
      <c r="E22" s="681"/>
      <c r="F22" s="681"/>
      <c r="G22" s="681"/>
      <c r="H22" s="681"/>
      <c r="I22" s="681"/>
      <c r="J22" s="681"/>
      <c r="K22" s="681"/>
      <c r="L22" s="681"/>
      <c r="M22" s="681"/>
      <c r="N22" s="681"/>
      <c r="O22" s="681"/>
      <c r="P22" s="681"/>
      <c r="Q22" s="682"/>
      <c r="R22" s="683">
        <v>4100891</v>
      </c>
      <c r="S22" s="684"/>
      <c r="T22" s="684"/>
      <c r="U22" s="684"/>
      <c r="V22" s="684"/>
      <c r="W22" s="684"/>
      <c r="X22" s="684"/>
      <c r="Y22" s="685"/>
      <c r="Z22" s="686">
        <v>42.4</v>
      </c>
      <c r="AA22" s="686"/>
      <c r="AB22" s="686"/>
      <c r="AC22" s="686"/>
      <c r="AD22" s="687">
        <v>3423805</v>
      </c>
      <c r="AE22" s="687"/>
      <c r="AF22" s="687"/>
      <c r="AG22" s="687"/>
      <c r="AH22" s="687"/>
      <c r="AI22" s="687"/>
      <c r="AJ22" s="687"/>
      <c r="AK22" s="687"/>
      <c r="AL22" s="688">
        <v>68.5</v>
      </c>
      <c r="AM22" s="689"/>
      <c r="AN22" s="689"/>
      <c r="AO22" s="690"/>
      <c r="AP22" s="702" t="s">
        <v>274</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233</v>
      </c>
      <c r="BP22" s="686"/>
      <c r="BQ22" s="686"/>
      <c r="BR22" s="686"/>
      <c r="BS22" s="692" t="s">
        <v>233</v>
      </c>
      <c r="BT22" s="684"/>
      <c r="BU22" s="684"/>
      <c r="BV22" s="684"/>
      <c r="BW22" s="684"/>
      <c r="BX22" s="684"/>
      <c r="BY22" s="684"/>
      <c r="BZ22" s="684"/>
      <c r="CA22" s="684"/>
      <c r="CB22" s="693"/>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276</v>
      </c>
      <c r="C23" s="681"/>
      <c r="D23" s="681"/>
      <c r="E23" s="681"/>
      <c r="F23" s="681"/>
      <c r="G23" s="681"/>
      <c r="H23" s="681"/>
      <c r="I23" s="681"/>
      <c r="J23" s="681"/>
      <c r="K23" s="681"/>
      <c r="L23" s="681"/>
      <c r="M23" s="681"/>
      <c r="N23" s="681"/>
      <c r="O23" s="681"/>
      <c r="P23" s="681"/>
      <c r="Q23" s="682"/>
      <c r="R23" s="683">
        <v>3423805</v>
      </c>
      <c r="S23" s="684"/>
      <c r="T23" s="684"/>
      <c r="U23" s="684"/>
      <c r="V23" s="684"/>
      <c r="W23" s="684"/>
      <c r="X23" s="684"/>
      <c r="Y23" s="685"/>
      <c r="Z23" s="686">
        <v>35.4</v>
      </c>
      <c r="AA23" s="686"/>
      <c r="AB23" s="686"/>
      <c r="AC23" s="686"/>
      <c r="AD23" s="687">
        <v>3423805</v>
      </c>
      <c r="AE23" s="687"/>
      <c r="AF23" s="687"/>
      <c r="AG23" s="687"/>
      <c r="AH23" s="687"/>
      <c r="AI23" s="687"/>
      <c r="AJ23" s="687"/>
      <c r="AK23" s="687"/>
      <c r="AL23" s="688">
        <v>68.5</v>
      </c>
      <c r="AM23" s="689"/>
      <c r="AN23" s="689"/>
      <c r="AO23" s="690"/>
      <c r="AP23" s="702" t="s">
        <v>277</v>
      </c>
      <c r="AQ23" s="703"/>
      <c r="AR23" s="703"/>
      <c r="AS23" s="703"/>
      <c r="AT23" s="703"/>
      <c r="AU23" s="703"/>
      <c r="AV23" s="703"/>
      <c r="AW23" s="703"/>
      <c r="AX23" s="703"/>
      <c r="AY23" s="703"/>
      <c r="AZ23" s="703"/>
      <c r="BA23" s="703"/>
      <c r="BB23" s="703"/>
      <c r="BC23" s="703"/>
      <c r="BD23" s="703"/>
      <c r="BE23" s="703"/>
      <c r="BF23" s="704"/>
      <c r="BG23" s="683" t="s">
        <v>175</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216</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714" t="s">
        <v>281</v>
      </c>
      <c r="DM23" s="715"/>
      <c r="DN23" s="715"/>
      <c r="DO23" s="715"/>
      <c r="DP23" s="715"/>
      <c r="DQ23" s="715"/>
      <c r="DR23" s="715"/>
      <c r="DS23" s="715"/>
      <c r="DT23" s="715"/>
      <c r="DU23" s="715"/>
      <c r="DV23" s="716"/>
      <c r="DW23" s="665" t="s">
        <v>282</v>
      </c>
      <c r="DX23" s="666"/>
      <c r="DY23" s="666"/>
      <c r="DZ23" s="666"/>
      <c r="EA23" s="666"/>
      <c r="EB23" s="666"/>
      <c r="EC23" s="667"/>
    </row>
    <row r="24" spans="2:133" ht="11.25" customHeight="1" x14ac:dyDescent="0.15">
      <c r="B24" s="680" t="s">
        <v>283</v>
      </c>
      <c r="C24" s="681"/>
      <c r="D24" s="681"/>
      <c r="E24" s="681"/>
      <c r="F24" s="681"/>
      <c r="G24" s="681"/>
      <c r="H24" s="681"/>
      <c r="I24" s="681"/>
      <c r="J24" s="681"/>
      <c r="K24" s="681"/>
      <c r="L24" s="681"/>
      <c r="M24" s="681"/>
      <c r="N24" s="681"/>
      <c r="O24" s="681"/>
      <c r="P24" s="681"/>
      <c r="Q24" s="682"/>
      <c r="R24" s="683">
        <v>677086</v>
      </c>
      <c r="S24" s="684"/>
      <c r="T24" s="684"/>
      <c r="U24" s="684"/>
      <c r="V24" s="684"/>
      <c r="W24" s="684"/>
      <c r="X24" s="684"/>
      <c r="Y24" s="685"/>
      <c r="Z24" s="686">
        <v>7</v>
      </c>
      <c r="AA24" s="686"/>
      <c r="AB24" s="686"/>
      <c r="AC24" s="686"/>
      <c r="AD24" s="687" t="s">
        <v>175</v>
      </c>
      <c r="AE24" s="687"/>
      <c r="AF24" s="687"/>
      <c r="AG24" s="687"/>
      <c r="AH24" s="687"/>
      <c r="AI24" s="687"/>
      <c r="AJ24" s="687"/>
      <c r="AK24" s="687"/>
      <c r="AL24" s="688" t="s">
        <v>233</v>
      </c>
      <c r="AM24" s="689"/>
      <c r="AN24" s="689"/>
      <c r="AO24" s="690"/>
      <c r="AP24" s="702" t="s">
        <v>284</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233</v>
      </c>
      <c r="BP24" s="686"/>
      <c r="BQ24" s="686"/>
      <c r="BR24" s="686"/>
      <c r="BS24" s="692" t="s">
        <v>127</v>
      </c>
      <c r="BT24" s="684"/>
      <c r="BU24" s="684"/>
      <c r="BV24" s="684"/>
      <c r="BW24" s="684"/>
      <c r="BX24" s="684"/>
      <c r="BY24" s="684"/>
      <c r="BZ24" s="684"/>
      <c r="CA24" s="684"/>
      <c r="CB24" s="693"/>
      <c r="CD24" s="694" t="s">
        <v>285</v>
      </c>
      <c r="CE24" s="695"/>
      <c r="CF24" s="695"/>
      <c r="CG24" s="695"/>
      <c r="CH24" s="695"/>
      <c r="CI24" s="695"/>
      <c r="CJ24" s="695"/>
      <c r="CK24" s="695"/>
      <c r="CL24" s="695"/>
      <c r="CM24" s="695"/>
      <c r="CN24" s="695"/>
      <c r="CO24" s="695"/>
      <c r="CP24" s="695"/>
      <c r="CQ24" s="696"/>
      <c r="CR24" s="672">
        <v>4619110</v>
      </c>
      <c r="CS24" s="673"/>
      <c r="CT24" s="673"/>
      <c r="CU24" s="673"/>
      <c r="CV24" s="673"/>
      <c r="CW24" s="673"/>
      <c r="CX24" s="673"/>
      <c r="CY24" s="674"/>
      <c r="CZ24" s="677">
        <v>48.4</v>
      </c>
      <c r="DA24" s="678"/>
      <c r="DB24" s="678"/>
      <c r="DC24" s="697"/>
      <c r="DD24" s="717">
        <v>3606919</v>
      </c>
      <c r="DE24" s="673"/>
      <c r="DF24" s="673"/>
      <c r="DG24" s="673"/>
      <c r="DH24" s="673"/>
      <c r="DI24" s="673"/>
      <c r="DJ24" s="673"/>
      <c r="DK24" s="674"/>
      <c r="DL24" s="717">
        <v>3435866</v>
      </c>
      <c r="DM24" s="673"/>
      <c r="DN24" s="673"/>
      <c r="DO24" s="673"/>
      <c r="DP24" s="673"/>
      <c r="DQ24" s="673"/>
      <c r="DR24" s="673"/>
      <c r="DS24" s="673"/>
      <c r="DT24" s="673"/>
      <c r="DU24" s="673"/>
      <c r="DV24" s="674"/>
      <c r="DW24" s="677">
        <v>66.599999999999994</v>
      </c>
      <c r="DX24" s="678"/>
      <c r="DY24" s="678"/>
      <c r="DZ24" s="678"/>
      <c r="EA24" s="678"/>
      <c r="EB24" s="678"/>
      <c r="EC24" s="679"/>
    </row>
    <row r="25" spans="2:133" ht="11.25" customHeight="1" x14ac:dyDescent="0.15">
      <c r="B25" s="680" t="s">
        <v>286</v>
      </c>
      <c r="C25" s="681"/>
      <c r="D25" s="681"/>
      <c r="E25" s="681"/>
      <c r="F25" s="681"/>
      <c r="G25" s="681"/>
      <c r="H25" s="681"/>
      <c r="I25" s="681"/>
      <c r="J25" s="681"/>
      <c r="K25" s="681"/>
      <c r="L25" s="681"/>
      <c r="M25" s="681"/>
      <c r="N25" s="681"/>
      <c r="O25" s="681"/>
      <c r="P25" s="681"/>
      <c r="Q25" s="682"/>
      <c r="R25" s="683" t="s">
        <v>175</v>
      </c>
      <c r="S25" s="684"/>
      <c r="T25" s="684"/>
      <c r="U25" s="684"/>
      <c r="V25" s="684"/>
      <c r="W25" s="684"/>
      <c r="X25" s="684"/>
      <c r="Y25" s="685"/>
      <c r="Z25" s="686" t="s">
        <v>127</v>
      </c>
      <c r="AA25" s="686"/>
      <c r="AB25" s="686"/>
      <c r="AC25" s="686"/>
      <c r="AD25" s="687" t="s">
        <v>233</v>
      </c>
      <c r="AE25" s="687"/>
      <c r="AF25" s="687"/>
      <c r="AG25" s="687"/>
      <c r="AH25" s="687"/>
      <c r="AI25" s="687"/>
      <c r="AJ25" s="687"/>
      <c r="AK25" s="687"/>
      <c r="AL25" s="688" t="s">
        <v>127</v>
      </c>
      <c r="AM25" s="689"/>
      <c r="AN25" s="689"/>
      <c r="AO25" s="690"/>
      <c r="AP25" s="702" t="s">
        <v>287</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233</v>
      </c>
      <c r="BP25" s="686"/>
      <c r="BQ25" s="686"/>
      <c r="BR25" s="686"/>
      <c r="BS25" s="692" t="s">
        <v>127</v>
      </c>
      <c r="BT25" s="684"/>
      <c r="BU25" s="684"/>
      <c r="BV25" s="684"/>
      <c r="BW25" s="684"/>
      <c r="BX25" s="684"/>
      <c r="BY25" s="684"/>
      <c r="BZ25" s="684"/>
      <c r="CA25" s="684"/>
      <c r="CB25" s="693"/>
      <c r="CD25" s="698" t="s">
        <v>288</v>
      </c>
      <c r="CE25" s="699"/>
      <c r="CF25" s="699"/>
      <c r="CG25" s="699"/>
      <c r="CH25" s="699"/>
      <c r="CI25" s="699"/>
      <c r="CJ25" s="699"/>
      <c r="CK25" s="699"/>
      <c r="CL25" s="699"/>
      <c r="CM25" s="699"/>
      <c r="CN25" s="699"/>
      <c r="CO25" s="699"/>
      <c r="CP25" s="699"/>
      <c r="CQ25" s="700"/>
      <c r="CR25" s="683">
        <v>1697809</v>
      </c>
      <c r="CS25" s="720"/>
      <c r="CT25" s="720"/>
      <c r="CU25" s="720"/>
      <c r="CV25" s="720"/>
      <c r="CW25" s="720"/>
      <c r="CX25" s="720"/>
      <c r="CY25" s="721"/>
      <c r="CZ25" s="688">
        <v>17.8</v>
      </c>
      <c r="DA25" s="718"/>
      <c r="DB25" s="718"/>
      <c r="DC25" s="722"/>
      <c r="DD25" s="692">
        <v>1580211</v>
      </c>
      <c r="DE25" s="720"/>
      <c r="DF25" s="720"/>
      <c r="DG25" s="720"/>
      <c r="DH25" s="720"/>
      <c r="DI25" s="720"/>
      <c r="DJ25" s="720"/>
      <c r="DK25" s="721"/>
      <c r="DL25" s="692">
        <v>1409158</v>
      </c>
      <c r="DM25" s="720"/>
      <c r="DN25" s="720"/>
      <c r="DO25" s="720"/>
      <c r="DP25" s="720"/>
      <c r="DQ25" s="720"/>
      <c r="DR25" s="720"/>
      <c r="DS25" s="720"/>
      <c r="DT25" s="720"/>
      <c r="DU25" s="720"/>
      <c r="DV25" s="721"/>
      <c r="DW25" s="688">
        <v>27.3</v>
      </c>
      <c r="DX25" s="718"/>
      <c r="DY25" s="718"/>
      <c r="DZ25" s="718"/>
      <c r="EA25" s="718"/>
      <c r="EB25" s="718"/>
      <c r="EC25" s="719"/>
    </row>
    <row r="26" spans="2:133" ht="11.25" customHeight="1" x14ac:dyDescent="0.15">
      <c r="B26" s="680" t="s">
        <v>289</v>
      </c>
      <c r="C26" s="681"/>
      <c r="D26" s="681"/>
      <c r="E26" s="681"/>
      <c r="F26" s="681"/>
      <c r="G26" s="681"/>
      <c r="H26" s="681"/>
      <c r="I26" s="681"/>
      <c r="J26" s="681"/>
      <c r="K26" s="681"/>
      <c r="L26" s="681"/>
      <c r="M26" s="681"/>
      <c r="N26" s="681"/>
      <c r="O26" s="681"/>
      <c r="P26" s="681"/>
      <c r="Q26" s="682"/>
      <c r="R26" s="683">
        <v>5642803</v>
      </c>
      <c r="S26" s="684"/>
      <c r="T26" s="684"/>
      <c r="U26" s="684"/>
      <c r="V26" s="684"/>
      <c r="W26" s="684"/>
      <c r="X26" s="684"/>
      <c r="Y26" s="685"/>
      <c r="Z26" s="686">
        <v>58.3</v>
      </c>
      <c r="AA26" s="686"/>
      <c r="AB26" s="686"/>
      <c r="AC26" s="686"/>
      <c r="AD26" s="687">
        <v>4965717</v>
      </c>
      <c r="AE26" s="687"/>
      <c r="AF26" s="687"/>
      <c r="AG26" s="687"/>
      <c r="AH26" s="687"/>
      <c r="AI26" s="687"/>
      <c r="AJ26" s="687"/>
      <c r="AK26" s="687"/>
      <c r="AL26" s="688">
        <v>99.4</v>
      </c>
      <c r="AM26" s="689"/>
      <c r="AN26" s="689"/>
      <c r="AO26" s="690"/>
      <c r="AP26" s="702" t="s">
        <v>290</v>
      </c>
      <c r="AQ26" s="729"/>
      <c r="AR26" s="729"/>
      <c r="AS26" s="729"/>
      <c r="AT26" s="729"/>
      <c r="AU26" s="729"/>
      <c r="AV26" s="729"/>
      <c r="AW26" s="729"/>
      <c r="AX26" s="729"/>
      <c r="AY26" s="729"/>
      <c r="AZ26" s="729"/>
      <c r="BA26" s="729"/>
      <c r="BB26" s="729"/>
      <c r="BC26" s="729"/>
      <c r="BD26" s="729"/>
      <c r="BE26" s="729"/>
      <c r="BF26" s="704"/>
      <c r="BG26" s="683" t="s">
        <v>175</v>
      </c>
      <c r="BH26" s="684"/>
      <c r="BI26" s="684"/>
      <c r="BJ26" s="684"/>
      <c r="BK26" s="684"/>
      <c r="BL26" s="684"/>
      <c r="BM26" s="684"/>
      <c r="BN26" s="685"/>
      <c r="BO26" s="686" t="s">
        <v>233</v>
      </c>
      <c r="BP26" s="686"/>
      <c r="BQ26" s="686"/>
      <c r="BR26" s="686"/>
      <c r="BS26" s="692" t="s">
        <v>127</v>
      </c>
      <c r="BT26" s="684"/>
      <c r="BU26" s="684"/>
      <c r="BV26" s="684"/>
      <c r="BW26" s="684"/>
      <c r="BX26" s="684"/>
      <c r="BY26" s="684"/>
      <c r="BZ26" s="684"/>
      <c r="CA26" s="684"/>
      <c r="CB26" s="693"/>
      <c r="CD26" s="698" t="s">
        <v>291</v>
      </c>
      <c r="CE26" s="699"/>
      <c r="CF26" s="699"/>
      <c r="CG26" s="699"/>
      <c r="CH26" s="699"/>
      <c r="CI26" s="699"/>
      <c r="CJ26" s="699"/>
      <c r="CK26" s="699"/>
      <c r="CL26" s="699"/>
      <c r="CM26" s="699"/>
      <c r="CN26" s="699"/>
      <c r="CO26" s="699"/>
      <c r="CP26" s="699"/>
      <c r="CQ26" s="700"/>
      <c r="CR26" s="683">
        <v>1132010</v>
      </c>
      <c r="CS26" s="684"/>
      <c r="CT26" s="684"/>
      <c r="CU26" s="684"/>
      <c r="CV26" s="684"/>
      <c r="CW26" s="684"/>
      <c r="CX26" s="684"/>
      <c r="CY26" s="685"/>
      <c r="CZ26" s="688">
        <v>11.9</v>
      </c>
      <c r="DA26" s="718"/>
      <c r="DB26" s="718"/>
      <c r="DC26" s="722"/>
      <c r="DD26" s="692">
        <v>1031289</v>
      </c>
      <c r="DE26" s="684"/>
      <c r="DF26" s="684"/>
      <c r="DG26" s="684"/>
      <c r="DH26" s="684"/>
      <c r="DI26" s="684"/>
      <c r="DJ26" s="684"/>
      <c r="DK26" s="685"/>
      <c r="DL26" s="692" t="s">
        <v>127</v>
      </c>
      <c r="DM26" s="684"/>
      <c r="DN26" s="684"/>
      <c r="DO26" s="684"/>
      <c r="DP26" s="684"/>
      <c r="DQ26" s="684"/>
      <c r="DR26" s="684"/>
      <c r="DS26" s="684"/>
      <c r="DT26" s="684"/>
      <c r="DU26" s="684"/>
      <c r="DV26" s="685"/>
      <c r="DW26" s="688" t="s">
        <v>233</v>
      </c>
      <c r="DX26" s="718"/>
      <c r="DY26" s="718"/>
      <c r="DZ26" s="718"/>
      <c r="EA26" s="718"/>
      <c r="EB26" s="718"/>
      <c r="EC26" s="719"/>
    </row>
    <row r="27" spans="2:133" ht="11.25" customHeight="1" x14ac:dyDescent="0.15">
      <c r="B27" s="680" t="s">
        <v>292</v>
      </c>
      <c r="C27" s="681"/>
      <c r="D27" s="681"/>
      <c r="E27" s="681"/>
      <c r="F27" s="681"/>
      <c r="G27" s="681"/>
      <c r="H27" s="681"/>
      <c r="I27" s="681"/>
      <c r="J27" s="681"/>
      <c r="K27" s="681"/>
      <c r="L27" s="681"/>
      <c r="M27" s="681"/>
      <c r="N27" s="681"/>
      <c r="O27" s="681"/>
      <c r="P27" s="681"/>
      <c r="Q27" s="682"/>
      <c r="R27" s="683">
        <v>797</v>
      </c>
      <c r="S27" s="684"/>
      <c r="T27" s="684"/>
      <c r="U27" s="684"/>
      <c r="V27" s="684"/>
      <c r="W27" s="684"/>
      <c r="X27" s="684"/>
      <c r="Y27" s="685"/>
      <c r="Z27" s="686">
        <v>0</v>
      </c>
      <c r="AA27" s="686"/>
      <c r="AB27" s="686"/>
      <c r="AC27" s="686"/>
      <c r="AD27" s="687">
        <v>797</v>
      </c>
      <c r="AE27" s="687"/>
      <c r="AF27" s="687"/>
      <c r="AG27" s="687"/>
      <c r="AH27" s="687"/>
      <c r="AI27" s="687"/>
      <c r="AJ27" s="687"/>
      <c r="AK27" s="687"/>
      <c r="AL27" s="688">
        <v>0</v>
      </c>
      <c r="AM27" s="689"/>
      <c r="AN27" s="689"/>
      <c r="AO27" s="690"/>
      <c r="AP27" s="680" t="s">
        <v>293</v>
      </c>
      <c r="AQ27" s="681"/>
      <c r="AR27" s="681"/>
      <c r="AS27" s="681"/>
      <c r="AT27" s="681"/>
      <c r="AU27" s="681"/>
      <c r="AV27" s="681"/>
      <c r="AW27" s="681"/>
      <c r="AX27" s="681"/>
      <c r="AY27" s="681"/>
      <c r="AZ27" s="681"/>
      <c r="BA27" s="681"/>
      <c r="BB27" s="681"/>
      <c r="BC27" s="681"/>
      <c r="BD27" s="681"/>
      <c r="BE27" s="681"/>
      <c r="BF27" s="682"/>
      <c r="BG27" s="683">
        <v>1182111</v>
      </c>
      <c r="BH27" s="684"/>
      <c r="BI27" s="684"/>
      <c r="BJ27" s="684"/>
      <c r="BK27" s="684"/>
      <c r="BL27" s="684"/>
      <c r="BM27" s="684"/>
      <c r="BN27" s="685"/>
      <c r="BO27" s="686">
        <v>100</v>
      </c>
      <c r="BP27" s="686"/>
      <c r="BQ27" s="686"/>
      <c r="BR27" s="686"/>
      <c r="BS27" s="692">
        <v>9159</v>
      </c>
      <c r="BT27" s="684"/>
      <c r="BU27" s="684"/>
      <c r="BV27" s="684"/>
      <c r="BW27" s="684"/>
      <c r="BX27" s="684"/>
      <c r="BY27" s="684"/>
      <c r="BZ27" s="684"/>
      <c r="CA27" s="684"/>
      <c r="CB27" s="693"/>
      <c r="CD27" s="698" t="s">
        <v>294</v>
      </c>
      <c r="CE27" s="699"/>
      <c r="CF27" s="699"/>
      <c r="CG27" s="699"/>
      <c r="CH27" s="699"/>
      <c r="CI27" s="699"/>
      <c r="CJ27" s="699"/>
      <c r="CK27" s="699"/>
      <c r="CL27" s="699"/>
      <c r="CM27" s="699"/>
      <c r="CN27" s="699"/>
      <c r="CO27" s="699"/>
      <c r="CP27" s="699"/>
      <c r="CQ27" s="700"/>
      <c r="CR27" s="683">
        <v>1248669</v>
      </c>
      <c r="CS27" s="720"/>
      <c r="CT27" s="720"/>
      <c r="CU27" s="720"/>
      <c r="CV27" s="720"/>
      <c r="CW27" s="720"/>
      <c r="CX27" s="720"/>
      <c r="CY27" s="721"/>
      <c r="CZ27" s="688">
        <v>13.1</v>
      </c>
      <c r="DA27" s="718"/>
      <c r="DB27" s="718"/>
      <c r="DC27" s="722"/>
      <c r="DD27" s="692">
        <v>398059</v>
      </c>
      <c r="DE27" s="720"/>
      <c r="DF27" s="720"/>
      <c r="DG27" s="720"/>
      <c r="DH27" s="720"/>
      <c r="DI27" s="720"/>
      <c r="DJ27" s="720"/>
      <c r="DK27" s="721"/>
      <c r="DL27" s="692">
        <v>398059</v>
      </c>
      <c r="DM27" s="720"/>
      <c r="DN27" s="720"/>
      <c r="DO27" s="720"/>
      <c r="DP27" s="720"/>
      <c r="DQ27" s="720"/>
      <c r="DR27" s="720"/>
      <c r="DS27" s="720"/>
      <c r="DT27" s="720"/>
      <c r="DU27" s="720"/>
      <c r="DV27" s="721"/>
      <c r="DW27" s="688">
        <v>7.7</v>
      </c>
      <c r="DX27" s="718"/>
      <c r="DY27" s="718"/>
      <c r="DZ27" s="718"/>
      <c r="EA27" s="718"/>
      <c r="EB27" s="718"/>
      <c r="EC27" s="719"/>
    </row>
    <row r="28" spans="2:133" ht="11.25" customHeight="1" x14ac:dyDescent="0.15">
      <c r="B28" s="680" t="s">
        <v>295</v>
      </c>
      <c r="C28" s="681"/>
      <c r="D28" s="681"/>
      <c r="E28" s="681"/>
      <c r="F28" s="681"/>
      <c r="G28" s="681"/>
      <c r="H28" s="681"/>
      <c r="I28" s="681"/>
      <c r="J28" s="681"/>
      <c r="K28" s="681"/>
      <c r="L28" s="681"/>
      <c r="M28" s="681"/>
      <c r="N28" s="681"/>
      <c r="O28" s="681"/>
      <c r="P28" s="681"/>
      <c r="Q28" s="682"/>
      <c r="R28" s="683">
        <v>14574</v>
      </c>
      <c r="S28" s="684"/>
      <c r="T28" s="684"/>
      <c r="U28" s="684"/>
      <c r="V28" s="684"/>
      <c r="W28" s="684"/>
      <c r="X28" s="684"/>
      <c r="Y28" s="685"/>
      <c r="Z28" s="686">
        <v>0.2</v>
      </c>
      <c r="AA28" s="686"/>
      <c r="AB28" s="686"/>
      <c r="AC28" s="686"/>
      <c r="AD28" s="687" t="s">
        <v>175</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296</v>
      </c>
      <c r="CE28" s="699"/>
      <c r="CF28" s="699"/>
      <c r="CG28" s="699"/>
      <c r="CH28" s="699"/>
      <c r="CI28" s="699"/>
      <c r="CJ28" s="699"/>
      <c r="CK28" s="699"/>
      <c r="CL28" s="699"/>
      <c r="CM28" s="699"/>
      <c r="CN28" s="699"/>
      <c r="CO28" s="699"/>
      <c r="CP28" s="699"/>
      <c r="CQ28" s="700"/>
      <c r="CR28" s="683">
        <v>1672632</v>
      </c>
      <c r="CS28" s="684"/>
      <c r="CT28" s="684"/>
      <c r="CU28" s="684"/>
      <c r="CV28" s="684"/>
      <c r="CW28" s="684"/>
      <c r="CX28" s="684"/>
      <c r="CY28" s="685"/>
      <c r="CZ28" s="688">
        <v>17.5</v>
      </c>
      <c r="DA28" s="718"/>
      <c r="DB28" s="718"/>
      <c r="DC28" s="722"/>
      <c r="DD28" s="692">
        <v>1628649</v>
      </c>
      <c r="DE28" s="684"/>
      <c r="DF28" s="684"/>
      <c r="DG28" s="684"/>
      <c r="DH28" s="684"/>
      <c r="DI28" s="684"/>
      <c r="DJ28" s="684"/>
      <c r="DK28" s="685"/>
      <c r="DL28" s="692">
        <v>1628649</v>
      </c>
      <c r="DM28" s="684"/>
      <c r="DN28" s="684"/>
      <c r="DO28" s="684"/>
      <c r="DP28" s="684"/>
      <c r="DQ28" s="684"/>
      <c r="DR28" s="684"/>
      <c r="DS28" s="684"/>
      <c r="DT28" s="684"/>
      <c r="DU28" s="684"/>
      <c r="DV28" s="685"/>
      <c r="DW28" s="688">
        <v>31.6</v>
      </c>
      <c r="DX28" s="718"/>
      <c r="DY28" s="718"/>
      <c r="DZ28" s="718"/>
      <c r="EA28" s="718"/>
      <c r="EB28" s="718"/>
      <c r="EC28" s="719"/>
    </row>
    <row r="29" spans="2:133" ht="11.25" customHeight="1" x14ac:dyDescent="0.15">
      <c r="B29" s="680" t="s">
        <v>297</v>
      </c>
      <c r="C29" s="681"/>
      <c r="D29" s="681"/>
      <c r="E29" s="681"/>
      <c r="F29" s="681"/>
      <c r="G29" s="681"/>
      <c r="H29" s="681"/>
      <c r="I29" s="681"/>
      <c r="J29" s="681"/>
      <c r="K29" s="681"/>
      <c r="L29" s="681"/>
      <c r="M29" s="681"/>
      <c r="N29" s="681"/>
      <c r="O29" s="681"/>
      <c r="P29" s="681"/>
      <c r="Q29" s="682"/>
      <c r="R29" s="683">
        <v>139713</v>
      </c>
      <c r="S29" s="684"/>
      <c r="T29" s="684"/>
      <c r="U29" s="684"/>
      <c r="V29" s="684"/>
      <c r="W29" s="684"/>
      <c r="X29" s="684"/>
      <c r="Y29" s="685"/>
      <c r="Z29" s="686">
        <v>1.4</v>
      </c>
      <c r="AA29" s="686"/>
      <c r="AB29" s="686"/>
      <c r="AC29" s="686"/>
      <c r="AD29" s="687">
        <v>13928</v>
      </c>
      <c r="AE29" s="687"/>
      <c r="AF29" s="687"/>
      <c r="AG29" s="687"/>
      <c r="AH29" s="687"/>
      <c r="AI29" s="687"/>
      <c r="AJ29" s="687"/>
      <c r="AK29" s="687"/>
      <c r="AL29" s="688">
        <v>0.3</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298</v>
      </c>
      <c r="CE29" s="724"/>
      <c r="CF29" s="698" t="s">
        <v>70</v>
      </c>
      <c r="CG29" s="699"/>
      <c r="CH29" s="699"/>
      <c r="CI29" s="699"/>
      <c r="CJ29" s="699"/>
      <c r="CK29" s="699"/>
      <c r="CL29" s="699"/>
      <c r="CM29" s="699"/>
      <c r="CN29" s="699"/>
      <c r="CO29" s="699"/>
      <c r="CP29" s="699"/>
      <c r="CQ29" s="700"/>
      <c r="CR29" s="683">
        <v>1672561</v>
      </c>
      <c r="CS29" s="720"/>
      <c r="CT29" s="720"/>
      <c r="CU29" s="720"/>
      <c r="CV29" s="720"/>
      <c r="CW29" s="720"/>
      <c r="CX29" s="720"/>
      <c r="CY29" s="721"/>
      <c r="CZ29" s="688">
        <v>17.5</v>
      </c>
      <c r="DA29" s="718"/>
      <c r="DB29" s="718"/>
      <c r="DC29" s="722"/>
      <c r="DD29" s="692">
        <v>1628578</v>
      </c>
      <c r="DE29" s="720"/>
      <c r="DF29" s="720"/>
      <c r="DG29" s="720"/>
      <c r="DH29" s="720"/>
      <c r="DI29" s="720"/>
      <c r="DJ29" s="720"/>
      <c r="DK29" s="721"/>
      <c r="DL29" s="692">
        <v>1628578</v>
      </c>
      <c r="DM29" s="720"/>
      <c r="DN29" s="720"/>
      <c r="DO29" s="720"/>
      <c r="DP29" s="720"/>
      <c r="DQ29" s="720"/>
      <c r="DR29" s="720"/>
      <c r="DS29" s="720"/>
      <c r="DT29" s="720"/>
      <c r="DU29" s="720"/>
      <c r="DV29" s="721"/>
      <c r="DW29" s="688">
        <v>31.5</v>
      </c>
      <c r="DX29" s="718"/>
      <c r="DY29" s="718"/>
      <c r="DZ29" s="718"/>
      <c r="EA29" s="718"/>
      <c r="EB29" s="718"/>
      <c r="EC29" s="719"/>
    </row>
    <row r="30" spans="2:133" ht="11.25" customHeight="1" x14ac:dyDescent="0.15">
      <c r="B30" s="680" t="s">
        <v>299</v>
      </c>
      <c r="C30" s="681"/>
      <c r="D30" s="681"/>
      <c r="E30" s="681"/>
      <c r="F30" s="681"/>
      <c r="G30" s="681"/>
      <c r="H30" s="681"/>
      <c r="I30" s="681"/>
      <c r="J30" s="681"/>
      <c r="K30" s="681"/>
      <c r="L30" s="681"/>
      <c r="M30" s="681"/>
      <c r="N30" s="681"/>
      <c r="O30" s="681"/>
      <c r="P30" s="681"/>
      <c r="Q30" s="682"/>
      <c r="R30" s="683">
        <v>8809</v>
      </c>
      <c r="S30" s="684"/>
      <c r="T30" s="684"/>
      <c r="U30" s="684"/>
      <c r="V30" s="684"/>
      <c r="W30" s="684"/>
      <c r="X30" s="684"/>
      <c r="Y30" s="685"/>
      <c r="Z30" s="686">
        <v>0.1</v>
      </c>
      <c r="AA30" s="686"/>
      <c r="AB30" s="686"/>
      <c r="AC30" s="686"/>
      <c r="AD30" s="687" t="s">
        <v>175</v>
      </c>
      <c r="AE30" s="687"/>
      <c r="AF30" s="687"/>
      <c r="AG30" s="687"/>
      <c r="AH30" s="687"/>
      <c r="AI30" s="687"/>
      <c r="AJ30" s="687"/>
      <c r="AK30" s="687"/>
      <c r="AL30" s="688" t="s">
        <v>233</v>
      </c>
      <c r="AM30" s="689"/>
      <c r="AN30" s="689"/>
      <c r="AO30" s="690"/>
      <c r="AP30" s="662" t="s">
        <v>216</v>
      </c>
      <c r="AQ30" s="663"/>
      <c r="AR30" s="663"/>
      <c r="AS30" s="663"/>
      <c r="AT30" s="663"/>
      <c r="AU30" s="663"/>
      <c r="AV30" s="663"/>
      <c r="AW30" s="663"/>
      <c r="AX30" s="663"/>
      <c r="AY30" s="663"/>
      <c r="AZ30" s="663"/>
      <c r="BA30" s="663"/>
      <c r="BB30" s="663"/>
      <c r="BC30" s="663"/>
      <c r="BD30" s="663"/>
      <c r="BE30" s="663"/>
      <c r="BF30" s="664"/>
      <c r="BG30" s="662" t="s">
        <v>300</v>
      </c>
      <c r="BH30" s="730"/>
      <c r="BI30" s="730"/>
      <c r="BJ30" s="730"/>
      <c r="BK30" s="730"/>
      <c r="BL30" s="730"/>
      <c r="BM30" s="730"/>
      <c r="BN30" s="730"/>
      <c r="BO30" s="730"/>
      <c r="BP30" s="730"/>
      <c r="BQ30" s="731"/>
      <c r="BR30" s="662" t="s">
        <v>301</v>
      </c>
      <c r="BS30" s="730"/>
      <c r="BT30" s="730"/>
      <c r="BU30" s="730"/>
      <c r="BV30" s="730"/>
      <c r="BW30" s="730"/>
      <c r="BX30" s="730"/>
      <c r="BY30" s="730"/>
      <c r="BZ30" s="730"/>
      <c r="CA30" s="730"/>
      <c r="CB30" s="731"/>
      <c r="CD30" s="725"/>
      <c r="CE30" s="726"/>
      <c r="CF30" s="698" t="s">
        <v>302</v>
      </c>
      <c r="CG30" s="699"/>
      <c r="CH30" s="699"/>
      <c r="CI30" s="699"/>
      <c r="CJ30" s="699"/>
      <c r="CK30" s="699"/>
      <c r="CL30" s="699"/>
      <c r="CM30" s="699"/>
      <c r="CN30" s="699"/>
      <c r="CO30" s="699"/>
      <c r="CP30" s="699"/>
      <c r="CQ30" s="700"/>
      <c r="CR30" s="683">
        <v>1586338</v>
      </c>
      <c r="CS30" s="684"/>
      <c r="CT30" s="684"/>
      <c r="CU30" s="684"/>
      <c r="CV30" s="684"/>
      <c r="CW30" s="684"/>
      <c r="CX30" s="684"/>
      <c r="CY30" s="685"/>
      <c r="CZ30" s="688">
        <v>16.600000000000001</v>
      </c>
      <c r="DA30" s="718"/>
      <c r="DB30" s="718"/>
      <c r="DC30" s="722"/>
      <c r="DD30" s="692">
        <v>1542355</v>
      </c>
      <c r="DE30" s="684"/>
      <c r="DF30" s="684"/>
      <c r="DG30" s="684"/>
      <c r="DH30" s="684"/>
      <c r="DI30" s="684"/>
      <c r="DJ30" s="684"/>
      <c r="DK30" s="685"/>
      <c r="DL30" s="692">
        <v>1542355</v>
      </c>
      <c r="DM30" s="684"/>
      <c r="DN30" s="684"/>
      <c r="DO30" s="684"/>
      <c r="DP30" s="684"/>
      <c r="DQ30" s="684"/>
      <c r="DR30" s="684"/>
      <c r="DS30" s="684"/>
      <c r="DT30" s="684"/>
      <c r="DU30" s="684"/>
      <c r="DV30" s="685"/>
      <c r="DW30" s="688">
        <v>29.9</v>
      </c>
      <c r="DX30" s="718"/>
      <c r="DY30" s="718"/>
      <c r="DZ30" s="718"/>
      <c r="EA30" s="718"/>
      <c r="EB30" s="718"/>
      <c r="EC30" s="719"/>
    </row>
    <row r="31" spans="2:133" ht="11.25" customHeight="1" x14ac:dyDescent="0.15">
      <c r="B31" s="680" t="s">
        <v>303</v>
      </c>
      <c r="C31" s="681"/>
      <c r="D31" s="681"/>
      <c r="E31" s="681"/>
      <c r="F31" s="681"/>
      <c r="G31" s="681"/>
      <c r="H31" s="681"/>
      <c r="I31" s="681"/>
      <c r="J31" s="681"/>
      <c r="K31" s="681"/>
      <c r="L31" s="681"/>
      <c r="M31" s="681"/>
      <c r="N31" s="681"/>
      <c r="O31" s="681"/>
      <c r="P31" s="681"/>
      <c r="Q31" s="682"/>
      <c r="R31" s="683">
        <v>930798</v>
      </c>
      <c r="S31" s="684"/>
      <c r="T31" s="684"/>
      <c r="U31" s="684"/>
      <c r="V31" s="684"/>
      <c r="W31" s="684"/>
      <c r="X31" s="684"/>
      <c r="Y31" s="685"/>
      <c r="Z31" s="686">
        <v>9.6</v>
      </c>
      <c r="AA31" s="686"/>
      <c r="AB31" s="686"/>
      <c r="AC31" s="686"/>
      <c r="AD31" s="687" t="s">
        <v>127</v>
      </c>
      <c r="AE31" s="687"/>
      <c r="AF31" s="687"/>
      <c r="AG31" s="687"/>
      <c r="AH31" s="687"/>
      <c r="AI31" s="687"/>
      <c r="AJ31" s="687"/>
      <c r="AK31" s="687"/>
      <c r="AL31" s="688" t="s">
        <v>175</v>
      </c>
      <c r="AM31" s="689"/>
      <c r="AN31" s="689"/>
      <c r="AO31" s="690"/>
      <c r="AP31" s="737" t="s">
        <v>304</v>
      </c>
      <c r="AQ31" s="738"/>
      <c r="AR31" s="738"/>
      <c r="AS31" s="738"/>
      <c r="AT31" s="743" t="s">
        <v>305</v>
      </c>
      <c r="AU31" s="231"/>
      <c r="AV31" s="231"/>
      <c r="AW31" s="231"/>
      <c r="AX31" s="669" t="s">
        <v>183</v>
      </c>
      <c r="AY31" s="670"/>
      <c r="AZ31" s="670"/>
      <c r="BA31" s="670"/>
      <c r="BB31" s="670"/>
      <c r="BC31" s="670"/>
      <c r="BD31" s="670"/>
      <c r="BE31" s="670"/>
      <c r="BF31" s="671"/>
      <c r="BG31" s="751">
        <v>98</v>
      </c>
      <c r="BH31" s="735"/>
      <c r="BI31" s="735"/>
      <c r="BJ31" s="735"/>
      <c r="BK31" s="735"/>
      <c r="BL31" s="735"/>
      <c r="BM31" s="678">
        <v>94.8</v>
      </c>
      <c r="BN31" s="735"/>
      <c r="BO31" s="735"/>
      <c r="BP31" s="735"/>
      <c r="BQ31" s="736"/>
      <c r="BR31" s="751">
        <v>98.4</v>
      </c>
      <c r="BS31" s="735"/>
      <c r="BT31" s="735"/>
      <c r="BU31" s="735"/>
      <c r="BV31" s="735"/>
      <c r="BW31" s="735"/>
      <c r="BX31" s="678">
        <v>94</v>
      </c>
      <c r="BY31" s="735"/>
      <c r="BZ31" s="735"/>
      <c r="CA31" s="735"/>
      <c r="CB31" s="736"/>
      <c r="CD31" s="725"/>
      <c r="CE31" s="726"/>
      <c r="CF31" s="698" t="s">
        <v>306</v>
      </c>
      <c r="CG31" s="699"/>
      <c r="CH31" s="699"/>
      <c r="CI31" s="699"/>
      <c r="CJ31" s="699"/>
      <c r="CK31" s="699"/>
      <c r="CL31" s="699"/>
      <c r="CM31" s="699"/>
      <c r="CN31" s="699"/>
      <c r="CO31" s="699"/>
      <c r="CP31" s="699"/>
      <c r="CQ31" s="700"/>
      <c r="CR31" s="683">
        <v>86223</v>
      </c>
      <c r="CS31" s="720"/>
      <c r="CT31" s="720"/>
      <c r="CU31" s="720"/>
      <c r="CV31" s="720"/>
      <c r="CW31" s="720"/>
      <c r="CX31" s="720"/>
      <c r="CY31" s="721"/>
      <c r="CZ31" s="688">
        <v>0.9</v>
      </c>
      <c r="DA31" s="718"/>
      <c r="DB31" s="718"/>
      <c r="DC31" s="722"/>
      <c r="DD31" s="692">
        <v>86223</v>
      </c>
      <c r="DE31" s="720"/>
      <c r="DF31" s="720"/>
      <c r="DG31" s="720"/>
      <c r="DH31" s="720"/>
      <c r="DI31" s="720"/>
      <c r="DJ31" s="720"/>
      <c r="DK31" s="721"/>
      <c r="DL31" s="692">
        <v>86223</v>
      </c>
      <c r="DM31" s="720"/>
      <c r="DN31" s="720"/>
      <c r="DO31" s="720"/>
      <c r="DP31" s="720"/>
      <c r="DQ31" s="720"/>
      <c r="DR31" s="720"/>
      <c r="DS31" s="720"/>
      <c r="DT31" s="720"/>
      <c r="DU31" s="720"/>
      <c r="DV31" s="721"/>
      <c r="DW31" s="688">
        <v>1.7</v>
      </c>
      <c r="DX31" s="718"/>
      <c r="DY31" s="718"/>
      <c r="DZ31" s="718"/>
      <c r="EA31" s="718"/>
      <c r="EB31" s="718"/>
      <c r="EC31" s="719"/>
    </row>
    <row r="32" spans="2:133" ht="11.25" customHeight="1" x14ac:dyDescent="0.15">
      <c r="B32" s="746" t="s">
        <v>307</v>
      </c>
      <c r="C32" s="747"/>
      <c r="D32" s="747"/>
      <c r="E32" s="747"/>
      <c r="F32" s="747"/>
      <c r="G32" s="747"/>
      <c r="H32" s="747"/>
      <c r="I32" s="747"/>
      <c r="J32" s="747"/>
      <c r="K32" s="747"/>
      <c r="L32" s="747"/>
      <c r="M32" s="747"/>
      <c r="N32" s="747"/>
      <c r="O32" s="747"/>
      <c r="P32" s="747"/>
      <c r="Q32" s="748"/>
      <c r="R32" s="683" t="s">
        <v>127</v>
      </c>
      <c r="S32" s="684"/>
      <c r="T32" s="684"/>
      <c r="U32" s="684"/>
      <c r="V32" s="684"/>
      <c r="W32" s="684"/>
      <c r="X32" s="684"/>
      <c r="Y32" s="685"/>
      <c r="Z32" s="686" t="s">
        <v>175</v>
      </c>
      <c r="AA32" s="686"/>
      <c r="AB32" s="686"/>
      <c r="AC32" s="686"/>
      <c r="AD32" s="687" t="s">
        <v>127</v>
      </c>
      <c r="AE32" s="687"/>
      <c r="AF32" s="687"/>
      <c r="AG32" s="687"/>
      <c r="AH32" s="687"/>
      <c r="AI32" s="687"/>
      <c r="AJ32" s="687"/>
      <c r="AK32" s="687"/>
      <c r="AL32" s="688" t="s">
        <v>127</v>
      </c>
      <c r="AM32" s="689"/>
      <c r="AN32" s="689"/>
      <c r="AO32" s="690"/>
      <c r="AP32" s="739"/>
      <c r="AQ32" s="740"/>
      <c r="AR32" s="740"/>
      <c r="AS32" s="740"/>
      <c r="AT32" s="744"/>
      <c r="AU32" s="230" t="s">
        <v>308</v>
      </c>
      <c r="AV32" s="230"/>
      <c r="AW32" s="230"/>
      <c r="AX32" s="680" t="s">
        <v>309</v>
      </c>
      <c r="AY32" s="681"/>
      <c r="AZ32" s="681"/>
      <c r="BA32" s="681"/>
      <c r="BB32" s="681"/>
      <c r="BC32" s="681"/>
      <c r="BD32" s="681"/>
      <c r="BE32" s="681"/>
      <c r="BF32" s="682"/>
      <c r="BG32" s="752">
        <v>98.9</v>
      </c>
      <c r="BH32" s="720"/>
      <c r="BI32" s="720"/>
      <c r="BJ32" s="720"/>
      <c r="BK32" s="720"/>
      <c r="BL32" s="720"/>
      <c r="BM32" s="689">
        <v>97.7</v>
      </c>
      <c r="BN32" s="749"/>
      <c r="BO32" s="749"/>
      <c r="BP32" s="749"/>
      <c r="BQ32" s="750"/>
      <c r="BR32" s="752">
        <v>99.3</v>
      </c>
      <c r="BS32" s="720"/>
      <c r="BT32" s="720"/>
      <c r="BU32" s="720"/>
      <c r="BV32" s="720"/>
      <c r="BW32" s="720"/>
      <c r="BX32" s="689">
        <v>97.9</v>
      </c>
      <c r="BY32" s="749"/>
      <c r="BZ32" s="749"/>
      <c r="CA32" s="749"/>
      <c r="CB32" s="750"/>
      <c r="CD32" s="727"/>
      <c r="CE32" s="728"/>
      <c r="CF32" s="698" t="s">
        <v>310</v>
      </c>
      <c r="CG32" s="699"/>
      <c r="CH32" s="699"/>
      <c r="CI32" s="699"/>
      <c r="CJ32" s="699"/>
      <c r="CK32" s="699"/>
      <c r="CL32" s="699"/>
      <c r="CM32" s="699"/>
      <c r="CN32" s="699"/>
      <c r="CO32" s="699"/>
      <c r="CP32" s="699"/>
      <c r="CQ32" s="700"/>
      <c r="CR32" s="683">
        <v>71</v>
      </c>
      <c r="CS32" s="684"/>
      <c r="CT32" s="684"/>
      <c r="CU32" s="684"/>
      <c r="CV32" s="684"/>
      <c r="CW32" s="684"/>
      <c r="CX32" s="684"/>
      <c r="CY32" s="685"/>
      <c r="CZ32" s="688">
        <v>0</v>
      </c>
      <c r="DA32" s="718"/>
      <c r="DB32" s="718"/>
      <c r="DC32" s="722"/>
      <c r="DD32" s="692">
        <v>71</v>
      </c>
      <c r="DE32" s="684"/>
      <c r="DF32" s="684"/>
      <c r="DG32" s="684"/>
      <c r="DH32" s="684"/>
      <c r="DI32" s="684"/>
      <c r="DJ32" s="684"/>
      <c r="DK32" s="685"/>
      <c r="DL32" s="692">
        <v>71</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311</v>
      </c>
      <c r="C33" s="681"/>
      <c r="D33" s="681"/>
      <c r="E33" s="681"/>
      <c r="F33" s="681"/>
      <c r="G33" s="681"/>
      <c r="H33" s="681"/>
      <c r="I33" s="681"/>
      <c r="J33" s="681"/>
      <c r="K33" s="681"/>
      <c r="L33" s="681"/>
      <c r="M33" s="681"/>
      <c r="N33" s="681"/>
      <c r="O33" s="681"/>
      <c r="P33" s="681"/>
      <c r="Q33" s="682"/>
      <c r="R33" s="683">
        <v>913991</v>
      </c>
      <c r="S33" s="684"/>
      <c r="T33" s="684"/>
      <c r="U33" s="684"/>
      <c r="V33" s="684"/>
      <c r="W33" s="684"/>
      <c r="X33" s="684"/>
      <c r="Y33" s="685"/>
      <c r="Z33" s="686">
        <v>9.4</v>
      </c>
      <c r="AA33" s="686"/>
      <c r="AB33" s="686"/>
      <c r="AC33" s="686"/>
      <c r="AD33" s="687" t="s">
        <v>127</v>
      </c>
      <c r="AE33" s="687"/>
      <c r="AF33" s="687"/>
      <c r="AG33" s="687"/>
      <c r="AH33" s="687"/>
      <c r="AI33" s="687"/>
      <c r="AJ33" s="687"/>
      <c r="AK33" s="687"/>
      <c r="AL33" s="688" t="s">
        <v>233</v>
      </c>
      <c r="AM33" s="689"/>
      <c r="AN33" s="689"/>
      <c r="AO33" s="690"/>
      <c r="AP33" s="741"/>
      <c r="AQ33" s="742"/>
      <c r="AR33" s="742"/>
      <c r="AS33" s="742"/>
      <c r="AT33" s="745"/>
      <c r="AU33" s="232"/>
      <c r="AV33" s="232"/>
      <c r="AW33" s="232"/>
      <c r="AX33" s="732" t="s">
        <v>312</v>
      </c>
      <c r="AY33" s="733"/>
      <c r="AZ33" s="733"/>
      <c r="BA33" s="733"/>
      <c r="BB33" s="733"/>
      <c r="BC33" s="733"/>
      <c r="BD33" s="733"/>
      <c r="BE33" s="733"/>
      <c r="BF33" s="734"/>
      <c r="BG33" s="753">
        <v>96.9</v>
      </c>
      <c r="BH33" s="754"/>
      <c r="BI33" s="754"/>
      <c r="BJ33" s="754"/>
      <c r="BK33" s="754"/>
      <c r="BL33" s="754"/>
      <c r="BM33" s="755">
        <v>91.7</v>
      </c>
      <c r="BN33" s="754"/>
      <c r="BO33" s="754"/>
      <c r="BP33" s="754"/>
      <c r="BQ33" s="756"/>
      <c r="BR33" s="753">
        <v>97.4</v>
      </c>
      <c r="BS33" s="754"/>
      <c r="BT33" s="754"/>
      <c r="BU33" s="754"/>
      <c r="BV33" s="754"/>
      <c r="BW33" s="754"/>
      <c r="BX33" s="755">
        <v>90</v>
      </c>
      <c r="BY33" s="754"/>
      <c r="BZ33" s="754"/>
      <c r="CA33" s="754"/>
      <c r="CB33" s="756"/>
      <c r="CD33" s="698" t="s">
        <v>313</v>
      </c>
      <c r="CE33" s="699"/>
      <c r="CF33" s="699"/>
      <c r="CG33" s="699"/>
      <c r="CH33" s="699"/>
      <c r="CI33" s="699"/>
      <c r="CJ33" s="699"/>
      <c r="CK33" s="699"/>
      <c r="CL33" s="699"/>
      <c r="CM33" s="699"/>
      <c r="CN33" s="699"/>
      <c r="CO33" s="699"/>
      <c r="CP33" s="699"/>
      <c r="CQ33" s="700"/>
      <c r="CR33" s="683">
        <v>3515733</v>
      </c>
      <c r="CS33" s="720"/>
      <c r="CT33" s="720"/>
      <c r="CU33" s="720"/>
      <c r="CV33" s="720"/>
      <c r="CW33" s="720"/>
      <c r="CX33" s="720"/>
      <c r="CY33" s="721"/>
      <c r="CZ33" s="688">
        <v>36.799999999999997</v>
      </c>
      <c r="DA33" s="718"/>
      <c r="DB33" s="718"/>
      <c r="DC33" s="722"/>
      <c r="DD33" s="692">
        <v>2205940</v>
      </c>
      <c r="DE33" s="720"/>
      <c r="DF33" s="720"/>
      <c r="DG33" s="720"/>
      <c r="DH33" s="720"/>
      <c r="DI33" s="720"/>
      <c r="DJ33" s="720"/>
      <c r="DK33" s="721"/>
      <c r="DL33" s="692">
        <v>1520432</v>
      </c>
      <c r="DM33" s="720"/>
      <c r="DN33" s="720"/>
      <c r="DO33" s="720"/>
      <c r="DP33" s="720"/>
      <c r="DQ33" s="720"/>
      <c r="DR33" s="720"/>
      <c r="DS33" s="720"/>
      <c r="DT33" s="720"/>
      <c r="DU33" s="720"/>
      <c r="DV33" s="721"/>
      <c r="DW33" s="688">
        <v>29.5</v>
      </c>
      <c r="DX33" s="718"/>
      <c r="DY33" s="718"/>
      <c r="DZ33" s="718"/>
      <c r="EA33" s="718"/>
      <c r="EB33" s="718"/>
      <c r="EC33" s="719"/>
    </row>
    <row r="34" spans="2:133" ht="11.25" customHeight="1" x14ac:dyDescent="0.15">
      <c r="B34" s="680" t="s">
        <v>314</v>
      </c>
      <c r="C34" s="681"/>
      <c r="D34" s="681"/>
      <c r="E34" s="681"/>
      <c r="F34" s="681"/>
      <c r="G34" s="681"/>
      <c r="H34" s="681"/>
      <c r="I34" s="681"/>
      <c r="J34" s="681"/>
      <c r="K34" s="681"/>
      <c r="L34" s="681"/>
      <c r="M34" s="681"/>
      <c r="N34" s="681"/>
      <c r="O34" s="681"/>
      <c r="P34" s="681"/>
      <c r="Q34" s="682"/>
      <c r="R34" s="683">
        <v>23941</v>
      </c>
      <c r="S34" s="684"/>
      <c r="T34" s="684"/>
      <c r="U34" s="684"/>
      <c r="V34" s="684"/>
      <c r="W34" s="684"/>
      <c r="X34" s="684"/>
      <c r="Y34" s="685"/>
      <c r="Z34" s="686">
        <v>0.2</v>
      </c>
      <c r="AA34" s="686"/>
      <c r="AB34" s="686"/>
      <c r="AC34" s="686"/>
      <c r="AD34" s="687" t="s">
        <v>127</v>
      </c>
      <c r="AE34" s="687"/>
      <c r="AF34" s="687"/>
      <c r="AG34" s="687"/>
      <c r="AH34" s="687"/>
      <c r="AI34" s="687"/>
      <c r="AJ34" s="687"/>
      <c r="AK34" s="687"/>
      <c r="AL34" s="688" t="s">
        <v>175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315</v>
      </c>
      <c r="CE34" s="699"/>
      <c r="CF34" s="699"/>
      <c r="CG34" s="699"/>
      <c r="CH34" s="699"/>
      <c r="CI34" s="699"/>
      <c r="CJ34" s="699"/>
      <c r="CK34" s="699"/>
      <c r="CL34" s="699"/>
      <c r="CM34" s="699"/>
      <c r="CN34" s="699"/>
      <c r="CO34" s="699"/>
      <c r="CP34" s="699"/>
      <c r="CQ34" s="700"/>
      <c r="CR34" s="683">
        <v>1386269</v>
      </c>
      <c r="CS34" s="684"/>
      <c r="CT34" s="684"/>
      <c r="CU34" s="684"/>
      <c r="CV34" s="684"/>
      <c r="CW34" s="684"/>
      <c r="CX34" s="684"/>
      <c r="CY34" s="685"/>
      <c r="CZ34" s="688">
        <v>14.5</v>
      </c>
      <c r="DA34" s="718"/>
      <c r="DB34" s="718"/>
      <c r="DC34" s="722"/>
      <c r="DD34" s="692">
        <v>925575</v>
      </c>
      <c r="DE34" s="684"/>
      <c r="DF34" s="684"/>
      <c r="DG34" s="684"/>
      <c r="DH34" s="684"/>
      <c r="DI34" s="684"/>
      <c r="DJ34" s="684"/>
      <c r="DK34" s="685"/>
      <c r="DL34" s="692">
        <v>430093</v>
      </c>
      <c r="DM34" s="684"/>
      <c r="DN34" s="684"/>
      <c r="DO34" s="684"/>
      <c r="DP34" s="684"/>
      <c r="DQ34" s="684"/>
      <c r="DR34" s="684"/>
      <c r="DS34" s="684"/>
      <c r="DT34" s="684"/>
      <c r="DU34" s="684"/>
      <c r="DV34" s="685"/>
      <c r="DW34" s="688">
        <v>8.3000000000000007</v>
      </c>
      <c r="DX34" s="718"/>
      <c r="DY34" s="718"/>
      <c r="DZ34" s="718"/>
      <c r="EA34" s="718"/>
      <c r="EB34" s="718"/>
      <c r="EC34" s="719"/>
    </row>
    <row r="35" spans="2:133" ht="11.25" customHeight="1" x14ac:dyDescent="0.15">
      <c r="B35" s="680" t="s">
        <v>316</v>
      </c>
      <c r="C35" s="681"/>
      <c r="D35" s="681"/>
      <c r="E35" s="681"/>
      <c r="F35" s="681"/>
      <c r="G35" s="681"/>
      <c r="H35" s="681"/>
      <c r="I35" s="681"/>
      <c r="J35" s="681"/>
      <c r="K35" s="681"/>
      <c r="L35" s="681"/>
      <c r="M35" s="681"/>
      <c r="N35" s="681"/>
      <c r="O35" s="681"/>
      <c r="P35" s="681"/>
      <c r="Q35" s="682"/>
      <c r="R35" s="683">
        <v>244745</v>
      </c>
      <c r="S35" s="684"/>
      <c r="T35" s="684"/>
      <c r="U35" s="684"/>
      <c r="V35" s="684"/>
      <c r="W35" s="684"/>
      <c r="X35" s="684"/>
      <c r="Y35" s="685"/>
      <c r="Z35" s="686">
        <v>2.5</v>
      </c>
      <c r="AA35" s="686"/>
      <c r="AB35" s="686"/>
      <c r="AC35" s="686"/>
      <c r="AD35" s="687" t="s">
        <v>127</v>
      </c>
      <c r="AE35" s="687"/>
      <c r="AF35" s="687"/>
      <c r="AG35" s="687"/>
      <c r="AH35" s="687"/>
      <c r="AI35" s="687"/>
      <c r="AJ35" s="687"/>
      <c r="AK35" s="687"/>
      <c r="AL35" s="688" t="s">
        <v>127</v>
      </c>
      <c r="AM35" s="689"/>
      <c r="AN35" s="689"/>
      <c r="AO35" s="690"/>
      <c r="AP35" s="235"/>
      <c r="AQ35" s="662" t="s">
        <v>317</v>
      </c>
      <c r="AR35" s="663"/>
      <c r="AS35" s="663"/>
      <c r="AT35" s="663"/>
      <c r="AU35" s="663"/>
      <c r="AV35" s="663"/>
      <c r="AW35" s="663"/>
      <c r="AX35" s="663"/>
      <c r="AY35" s="663"/>
      <c r="AZ35" s="663"/>
      <c r="BA35" s="663"/>
      <c r="BB35" s="663"/>
      <c r="BC35" s="663"/>
      <c r="BD35" s="663"/>
      <c r="BE35" s="663"/>
      <c r="BF35" s="664"/>
      <c r="BG35" s="662" t="s">
        <v>318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319</v>
      </c>
      <c r="CE35" s="699"/>
      <c r="CF35" s="699"/>
      <c r="CG35" s="699"/>
      <c r="CH35" s="699"/>
      <c r="CI35" s="699"/>
      <c r="CJ35" s="699"/>
      <c r="CK35" s="699"/>
      <c r="CL35" s="699"/>
      <c r="CM35" s="699"/>
      <c r="CN35" s="699"/>
      <c r="CO35" s="699"/>
      <c r="CP35" s="699"/>
      <c r="CQ35" s="700"/>
      <c r="CR35" s="683">
        <v>75549</v>
      </c>
      <c r="CS35" s="720"/>
      <c r="CT35" s="720"/>
      <c r="CU35" s="720"/>
      <c r="CV35" s="720"/>
      <c r="CW35" s="720"/>
      <c r="CX35" s="720"/>
      <c r="CY35" s="721"/>
      <c r="CZ35" s="688">
        <v>0.8</v>
      </c>
      <c r="DA35" s="718"/>
      <c r="DB35" s="718"/>
      <c r="DC35" s="722"/>
      <c r="DD35" s="692">
        <v>50715</v>
      </c>
      <c r="DE35" s="720"/>
      <c r="DF35" s="720"/>
      <c r="DG35" s="720"/>
      <c r="DH35" s="720"/>
      <c r="DI35" s="720"/>
      <c r="DJ35" s="720"/>
      <c r="DK35" s="721"/>
      <c r="DL35" s="692">
        <v>44870</v>
      </c>
      <c r="DM35" s="720"/>
      <c r="DN35" s="720"/>
      <c r="DO35" s="720"/>
      <c r="DP35" s="720"/>
      <c r="DQ35" s="720"/>
      <c r="DR35" s="720"/>
      <c r="DS35" s="720"/>
      <c r="DT35" s="720"/>
      <c r="DU35" s="720"/>
      <c r="DV35" s="721"/>
      <c r="DW35" s="688">
        <v>0.9</v>
      </c>
      <c r="DX35" s="718"/>
      <c r="DY35" s="718"/>
      <c r="DZ35" s="718"/>
      <c r="EA35" s="718"/>
      <c r="EB35" s="718"/>
      <c r="EC35" s="719"/>
    </row>
    <row r="36" spans="2:133" ht="11.25" customHeight="1" x14ac:dyDescent="0.15">
      <c r="B36" s="680" t="s">
        <v>320</v>
      </c>
      <c r="C36" s="681"/>
      <c r="D36" s="681"/>
      <c r="E36" s="681"/>
      <c r="F36" s="681"/>
      <c r="G36" s="681"/>
      <c r="H36" s="681"/>
      <c r="I36" s="681"/>
      <c r="J36" s="681"/>
      <c r="K36" s="681"/>
      <c r="L36" s="681"/>
      <c r="M36" s="681"/>
      <c r="N36" s="681"/>
      <c r="O36" s="681"/>
      <c r="P36" s="681"/>
      <c r="Q36" s="682"/>
      <c r="R36" s="683">
        <v>307668</v>
      </c>
      <c r="S36" s="684"/>
      <c r="T36" s="684"/>
      <c r="U36" s="684"/>
      <c r="V36" s="684"/>
      <c r="W36" s="684"/>
      <c r="X36" s="684"/>
      <c r="Y36" s="685"/>
      <c r="Z36" s="686">
        <v>3.2</v>
      </c>
      <c r="AA36" s="686"/>
      <c r="AB36" s="686"/>
      <c r="AC36" s="686"/>
      <c r="AD36" s="687" t="s">
        <v>233</v>
      </c>
      <c r="AE36" s="687"/>
      <c r="AF36" s="687"/>
      <c r="AG36" s="687"/>
      <c r="AH36" s="687"/>
      <c r="AI36" s="687"/>
      <c r="AJ36" s="687"/>
      <c r="AK36" s="687"/>
      <c r="AL36" s="688" t="s">
        <v>127</v>
      </c>
      <c r="AM36" s="689"/>
      <c r="AN36" s="689"/>
      <c r="AO36" s="690"/>
      <c r="AP36" s="235"/>
      <c r="AQ36" s="757" t="s">
        <v>321</v>
      </c>
      <c r="AR36" s="758"/>
      <c r="AS36" s="758"/>
      <c r="AT36" s="758"/>
      <c r="AU36" s="758"/>
      <c r="AV36" s="758"/>
      <c r="AW36" s="758"/>
      <c r="AX36" s="758"/>
      <c r="AY36" s="759"/>
      <c r="AZ36" s="672">
        <v>943987</v>
      </c>
      <c r="BA36" s="673"/>
      <c r="BB36" s="673"/>
      <c r="BC36" s="673"/>
      <c r="BD36" s="673"/>
      <c r="BE36" s="673"/>
      <c r="BF36" s="760"/>
      <c r="BG36" s="694" t="s">
        <v>322</v>
      </c>
      <c r="BH36" s="695"/>
      <c r="BI36" s="695"/>
      <c r="BJ36" s="695"/>
      <c r="BK36" s="695"/>
      <c r="BL36" s="695"/>
      <c r="BM36" s="695"/>
      <c r="BN36" s="695"/>
      <c r="BO36" s="695"/>
      <c r="BP36" s="695"/>
      <c r="BQ36" s="695"/>
      <c r="BR36" s="695"/>
      <c r="BS36" s="695"/>
      <c r="BT36" s="695"/>
      <c r="BU36" s="696"/>
      <c r="BV36" s="672">
        <v>-40175</v>
      </c>
      <c r="BW36" s="673"/>
      <c r="BX36" s="673"/>
      <c r="BY36" s="673"/>
      <c r="BZ36" s="673"/>
      <c r="CA36" s="673"/>
      <c r="CB36" s="760"/>
      <c r="CD36" s="698" t="s">
        <v>323</v>
      </c>
      <c r="CE36" s="699"/>
      <c r="CF36" s="699"/>
      <c r="CG36" s="699"/>
      <c r="CH36" s="699"/>
      <c r="CI36" s="699"/>
      <c r="CJ36" s="699"/>
      <c r="CK36" s="699"/>
      <c r="CL36" s="699"/>
      <c r="CM36" s="699"/>
      <c r="CN36" s="699"/>
      <c r="CO36" s="699"/>
      <c r="CP36" s="699"/>
      <c r="CQ36" s="700"/>
      <c r="CR36" s="683">
        <v>705088</v>
      </c>
      <c r="CS36" s="684"/>
      <c r="CT36" s="684"/>
      <c r="CU36" s="684"/>
      <c r="CV36" s="684"/>
      <c r="CW36" s="684"/>
      <c r="CX36" s="684"/>
      <c r="CY36" s="685"/>
      <c r="CZ36" s="688">
        <v>7.4</v>
      </c>
      <c r="DA36" s="718"/>
      <c r="DB36" s="718"/>
      <c r="DC36" s="722"/>
      <c r="DD36" s="692">
        <v>481745</v>
      </c>
      <c r="DE36" s="684"/>
      <c r="DF36" s="684"/>
      <c r="DG36" s="684"/>
      <c r="DH36" s="684"/>
      <c r="DI36" s="684"/>
      <c r="DJ36" s="684"/>
      <c r="DK36" s="685"/>
      <c r="DL36" s="692">
        <v>357835</v>
      </c>
      <c r="DM36" s="684"/>
      <c r="DN36" s="684"/>
      <c r="DO36" s="684"/>
      <c r="DP36" s="684"/>
      <c r="DQ36" s="684"/>
      <c r="DR36" s="684"/>
      <c r="DS36" s="684"/>
      <c r="DT36" s="684"/>
      <c r="DU36" s="684"/>
      <c r="DV36" s="685"/>
      <c r="DW36" s="688">
        <v>6.9</v>
      </c>
      <c r="DX36" s="718"/>
      <c r="DY36" s="718"/>
      <c r="DZ36" s="718"/>
      <c r="EA36" s="718"/>
      <c r="EB36" s="718"/>
      <c r="EC36" s="719"/>
    </row>
    <row r="37" spans="2:133" ht="11.25" customHeight="1" x14ac:dyDescent="0.15">
      <c r="B37" s="680" t="s">
        <v>324</v>
      </c>
      <c r="C37" s="681"/>
      <c r="D37" s="681"/>
      <c r="E37" s="681"/>
      <c r="F37" s="681"/>
      <c r="G37" s="681"/>
      <c r="H37" s="681"/>
      <c r="I37" s="681"/>
      <c r="J37" s="681"/>
      <c r="K37" s="681"/>
      <c r="L37" s="681"/>
      <c r="M37" s="681"/>
      <c r="N37" s="681"/>
      <c r="O37" s="681"/>
      <c r="P37" s="681"/>
      <c r="Q37" s="682"/>
      <c r="R37" s="683">
        <v>159255</v>
      </c>
      <c r="S37" s="684"/>
      <c r="T37" s="684"/>
      <c r="U37" s="684"/>
      <c r="V37" s="684"/>
      <c r="W37" s="684"/>
      <c r="X37" s="684"/>
      <c r="Y37" s="685"/>
      <c r="Z37" s="686">
        <v>1.6</v>
      </c>
      <c r="AA37" s="686"/>
      <c r="AB37" s="686"/>
      <c r="AC37" s="686"/>
      <c r="AD37" s="687" t="s">
        <v>233</v>
      </c>
      <c r="AE37" s="687"/>
      <c r="AF37" s="687"/>
      <c r="AG37" s="687"/>
      <c r="AH37" s="687"/>
      <c r="AI37" s="687"/>
      <c r="AJ37" s="687"/>
      <c r="AK37" s="687"/>
      <c r="AL37" s="688" t="s">
        <v>233</v>
      </c>
      <c r="AM37" s="689"/>
      <c r="AN37" s="689"/>
      <c r="AO37" s="690"/>
      <c r="AQ37" s="761" t="s">
        <v>325</v>
      </c>
      <c r="AR37" s="762"/>
      <c r="AS37" s="762"/>
      <c r="AT37" s="762"/>
      <c r="AU37" s="762"/>
      <c r="AV37" s="762"/>
      <c r="AW37" s="762"/>
      <c r="AX37" s="762"/>
      <c r="AY37" s="763"/>
      <c r="AZ37" s="683">
        <v>30068</v>
      </c>
      <c r="BA37" s="684"/>
      <c r="BB37" s="684"/>
      <c r="BC37" s="684"/>
      <c r="BD37" s="720"/>
      <c r="BE37" s="720"/>
      <c r="BF37" s="750"/>
      <c r="BG37" s="698" t="s">
        <v>326</v>
      </c>
      <c r="BH37" s="699"/>
      <c r="BI37" s="699"/>
      <c r="BJ37" s="699"/>
      <c r="BK37" s="699"/>
      <c r="BL37" s="699"/>
      <c r="BM37" s="699"/>
      <c r="BN37" s="699"/>
      <c r="BO37" s="699"/>
      <c r="BP37" s="699"/>
      <c r="BQ37" s="699"/>
      <c r="BR37" s="699"/>
      <c r="BS37" s="699"/>
      <c r="BT37" s="699"/>
      <c r="BU37" s="700"/>
      <c r="BV37" s="683">
        <v>-92422</v>
      </c>
      <c r="BW37" s="684"/>
      <c r="BX37" s="684"/>
      <c r="BY37" s="684"/>
      <c r="BZ37" s="684"/>
      <c r="CA37" s="684"/>
      <c r="CB37" s="693"/>
      <c r="CD37" s="698" t="s">
        <v>327</v>
      </c>
      <c r="CE37" s="699"/>
      <c r="CF37" s="699"/>
      <c r="CG37" s="699"/>
      <c r="CH37" s="699"/>
      <c r="CI37" s="699"/>
      <c r="CJ37" s="699"/>
      <c r="CK37" s="699"/>
      <c r="CL37" s="699"/>
      <c r="CM37" s="699"/>
      <c r="CN37" s="699"/>
      <c r="CO37" s="699"/>
      <c r="CP37" s="699"/>
      <c r="CQ37" s="700"/>
      <c r="CR37" s="683">
        <v>147582</v>
      </c>
      <c r="CS37" s="720"/>
      <c r="CT37" s="720"/>
      <c r="CU37" s="720"/>
      <c r="CV37" s="720"/>
      <c r="CW37" s="720"/>
      <c r="CX37" s="720"/>
      <c r="CY37" s="721"/>
      <c r="CZ37" s="688">
        <v>1.5</v>
      </c>
      <c r="DA37" s="718"/>
      <c r="DB37" s="718"/>
      <c r="DC37" s="722"/>
      <c r="DD37" s="692">
        <v>141282</v>
      </c>
      <c r="DE37" s="720"/>
      <c r="DF37" s="720"/>
      <c r="DG37" s="720"/>
      <c r="DH37" s="720"/>
      <c r="DI37" s="720"/>
      <c r="DJ37" s="720"/>
      <c r="DK37" s="721"/>
      <c r="DL37" s="692">
        <v>129302</v>
      </c>
      <c r="DM37" s="720"/>
      <c r="DN37" s="720"/>
      <c r="DO37" s="720"/>
      <c r="DP37" s="720"/>
      <c r="DQ37" s="720"/>
      <c r="DR37" s="720"/>
      <c r="DS37" s="720"/>
      <c r="DT37" s="720"/>
      <c r="DU37" s="720"/>
      <c r="DV37" s="721"/>
      <c r="DW37" s="688">
        <v>2.5</v>
      </c>
      <c r="DX37" s="718"/>
      <c r="DY37" s="718"/>
      <c r="DZ37" s="718"/>
      <c r="EA37" s="718"/>
      <c r="EB37" s="718"/>
      <c r="EC37" s="719"/>
    </row>
    <row r="38" spans="2:133" ht="11.25" customHeight="1" x14ac:dyDescent="0.15">
      <c r="B38" s="680" t="s">
        <v>328</v>
      </c>
      <c r="C38" s="681"/>
      <c r="D38" s="681"/>
      <c r="E38" s="681"/>
      <c r="F38" s="681"/>
      <c r="G38" s="681"/>
      <c r="H38" s="681"/>
      <c r="I38" s="681"/>
      <c r="J38" s="681"/>
      <c r="K38" s="681"/>
      <c r="L38" s="681"/>
      <c r="M38" s="681"/>
      <c r="N38" s="681"/>
      <c r="O38" s="681"/>
      <c r="P38" s="681"/>
      <c r="Q38" s="682"/>
      <c r="R38" s="683">
        <v>238497</v>
      </c>
      <c r="S38" s="684"/>
      <c r="T38" s="684"/>
      <c r="U38" s="684"/>
      <c r="V38" s="684"/>
      <c r="W38" s="684"/>
      <c r="X38" s="684"/>
      <c r="Y38" s="685"/>
      <c r="Z38" s="686">
        <v>2.5</v>
      </c>
      <c r="AA38" s="686"/>
      <c r="AB38" s="686"/>
      <c r="AC38" s="686"/>
      <c r="AD38" s="687">
        <v>14822</v>
      </c>
      <c r="AE38" s="687"/>
      <c r="AF38" s="687"/>
      <c r="AG38" s="687"/>
      <c r="AH38" s="687"/>
      <c r="AI38" s="687"/>
      <c r="AJ38" s="687"/>
      <c r="AK38" s="687"/>
      <c r="AL38" s="688">
        <v>0.3</v>
      </c>
      <c r="AM38" s="689"/>
      <c r="AN38" s="689"/>
      <c r="AO38" s="690"/>
      <c r="AQ38" s="761" t="s">
        <v>329</v>
      </c>
      <c r="AR38" s="762"/>
      <c r="AS38" s="762"/>
      <c r="AT38" s="762"/>
      <c r="AU38" s="762"/>
      <c r="AV38" s="762"/>
      <c r="AW38" s="762"/>
      <c r="AX38" s="762"/>
      <c r="AY38" s="763"/>
      <c r="AZ38" s="683" t="s">
        <v>127</v>
      </c>
      <c r="BA38" s="684"/>
      <c r="BB38" s="684"/>
      <c r="BC38" s="684"/>
      <c r="BD38" s="720"/>
      <c r="BE38" s="720"/>
      <c r="BF38" s="750"/>
      <c r="BG38" s="698" t="s">
        <v>330</v>
      </c>
      <c r="BH38" s="699"/>
      <c r="BI38" s="699"/>
      <c r="BJ38" s="699"/>
      <c r="BK38" s="699"/>
      <c r="BL38" s="699"/>
      <c r="BM38" s="699"/>
      <c r="BN38" s="699"/>
      <c r="BO38" s="699"/>
      <c r="BP38" s="699"/>
      <c r="BQ38" s="699"/>
      <c r="BR38" s="699"/>
      <c r="BS38" s="699"/>
      <c r="BT38" s="699"/>
      <c r="BU38" s="700"/>
      <c r="BV38" s="683">
        <v>2817</v>
      </c>
      <c r="BW38" s="684"/>
      <c r="BX38" s="684"/>
      <c r="BY38" s="684"/>
      <c r="BZ38" s="684"/>
      <c r="CA38" s="684"/>
      <c r="CB38" s="693"/>
      <c r="CD38" s="698" t="s">
        <v>331</v>
      </c>
      <c r="CE38" s="699"/>
      <c r="CF38" s="699"/>
      <c r="CG38" s="699"/>
      <c r="CH38" s="699"/>
      <c r="CI38" s="699"/>
      <c r="CJ38" s="699"/>
      <c r="CK38" s="699"/>
      <c r="CL38" s="699"/>
      <c r="CM38" s="699"/>
      <c r="CN38" s="699"/>
      <c r="CO38" s="699"/>
      <c r="CP38" s="699"/>
      <c r="CQ38" s="700"/>
      <c r="CR38" s="683">
        <v>913919</v>
      </c>
      <c r="CS38" s="684"/>
      <c r="CT38" s="684"/>
      <c r="CU38" s="684"/>
      <c r="CV38" s="684"/>
      <c r="CW38" s="684"/>
      <c r="CX38" s="684"/>
      <c r="CY38" s="685"/>
      <c r="CZ38" s="688">
        <v>9.6</v>
      </c>
      <c r="DA38" s="718"/>
      <c r="DB38" s="718"/>
      <c r="DC38" s="722"/>
      <c r="DD38" s="692">
        <v>695962</v>
      </c>
      <c r="DE38" s="684"/>
      <c r="DF38" s="684"/>
      <c r="DG38" s="684"/>
      <c r="DH38" s="684"/>
      <c r="DI38" s="684"/>
      <c r="DJ38" s="684"/>
      <c r="DK38" s="685"/>
      <c r="DL38" s="692">
        <v>687634</v>
      </c>
      <c r="DM38" s="684"/>
      <c r="DN38" s="684"/>
      <c r="DO38" s="684"/>
      <c r="DP38" s="684"/>
      <c r="DQ38" s="684"/>
      <c r="DR38" s="684"/>
      <c r="DS38" s="684"/>
      <c r="DT38" s="684"/>
      <c r="DU38" s="684"/>
      <c r="DV38" s="685"/>
      <c r="DW38" s="688">
        <v>13.3</v>
      </c>
      <c r="DX38" s="718"/>
      <c r="DY38" s="718"/>
      <c r="DZ38" s="718"/>
      <c r="EA38" s="718"/>
      <c r="EB38" s="718"/>
      <c r="EC38" s="719"/>
    </row>
    <row r="39" spans="2:133" ht="11.25" customHeight="1" x14ac:dyDescent="0.15">
      <c r="B39" s="680" t="s">
        <v>332</v>
      </c>
      <c r="C39" s="681"/>
      <c r="D39" s="681"/>
      <c r="E39" s="681"/>
      <c r="F39" s="681"/>
      <c r="G39" s="681"/>
      <c r="H39" s="681"/>
      <c r="I39" s="681"/>
      <c r="J39" s="681"/>
      <c r="K39" s="681"/>
      <c r="L39" s="681"/>
      <c r="M39" s="681"/>
      <c r="N39" s="681"/>
      <c r="O39" s="681"/>
      <c r="P39" s="681"/>
      <c r="Q39" s="682"/>
      <c r="R39" s="683">
        <v>1046542</v>
      </c>
      <c r="S39" s="684"/>
      <c r="T39" s="684"/>
      <c r="U39" s="684"/>
      <c r="V39" s="684"/>
      <c r="W39" s="684"/>
      <c r="X39" s="684"/>
      <c r="Y39" s="685"/>
      <c r="Z39" s="686">
        <v>10.8</v>
      </c>
      <c r="AA39" s="686"/>
      <c r="AB39" s="686"/>
      <c r="AC39" s="686"/>
      <c r="AD39" s="687" t="s">
        <v>127</v>
      </c>
      <c r="AE39" s="687"/>
      <c r="AF39" s="687"/>
      <c r="AG39" s="687"/>
      <c r="AH39" s="687"/>
      <c r="AI39" s="687"/>
      <c r="AJ39" s="687"/>
      <c r="AK39" s="687"/>
      <c r="AL39" s="688" t="s">
        <v>127</v>
      </c>
      <c r="AM39" s="689"/>
      <c r="AN39" s="689"/>
      <c r="AO39" s="690"/>
      <c r="AQ39" s="761" t="s">
        <v>333</v>
      </c>
      <c r="AR39" s="762"/>
      <c r="AS39" s="762"/>
      <c r="AT39" s="762"/>
      <c r="AU39" s="762"/>
      <c r="AV39" s="762"/>
      <c r="AW39" s="762"/>
      <c r="AX39" s="762"/>
      <c r="AY39" s="763"/>
      <c r="AZ39" s="683" t="s">
        <v>127</v>
      </c>
      <c r="BA39" s="684"/>
      <c r="BB39" s="684"/>
      <c r="BC39" s="684"/>
      <c r="BD39" s="720"/>
      <c r="BE39" s="720"/>
      <c r="BF39" s="750"/>
      <c r="BG39" s="698" t="s">
        <v>334</v>
      </c>
      <c r="BH39" s="699"/>
      <c r="BI39" s="699"/>
      <c r="BJ39" s="699"/>
      <c r="BK39" s="699"/>
      <c r="BL39" s="699"/>
      <c r="BM39" s="699"/>
      <c r="BN39" s="699"/>
      <c r="BO39" s="699"/>
      <c r="BP39" s="699"/>
      <c r="BQ39" s="699"/>
      <c r="BR39" s="699"/>
      <c r="BS39" s="699"/>
      <c r="BT39" s="699"/>
      <c r="BU39" s="700"/>
      <c r="BV39" s="683">
        <v>4304</v>
      </c>
      <c r="BW39" s="684"/>
      <c r="BX39" s="684"/>
      <c r="BY39" s="684"/>
      <c r="BZ39" s="684"/>
      <c r="CA39" s="684"/>
      <c r="CB39" s="693"/>
      <c r="CD39" s="698" t="s">
        <v>335</v>
      </c>
      <c r="CE39" s="699"/>
      <c r="CF39" s="699"/>
      <c r="CG39" s="699"/>
      <c r="CH39" s="699"/>
      <c r="CI39" s="699"/>
      <c r="CJ39" s="699"/>
      <c r="CK39" s="699"/>
      <c r="CL39" s="699"/>
      <c r="CM39" s="699"/>
      <c r="CN39" s="699"/>
      <c r="CO39" s="699"/>
      <c r="CP39" s="699"/>
      <c r="CQ39" s="700"/>
      <c r="CR39" s="683">
        <v>357190</v>
      </c>
      <c r="CS39" s="720"/>
      <c r="CT39" s="720"/>
      <c r="CU39" s="720"/>
      <c r="CV39" s="720"/>
      <c r="CW39" s="720"/>
      <c r="CX39" s="720"/>
      <c r="CY39" s="721"/>
      <c r="CZ39" s="688">
        <v>3.7</v>
      </c>
      <c r="DA39" s="718"/>
      <c r="DB39" s="718"/>
      <c r="DC39" s="722"/>
      <c r="DD39" s="692">
        <v>51743</v>
      </c>
      <c r="DE39" s="720"/>
      <c r="DF39" s="720"/>
      <c r="DG39" s="720"/>
      <c r="DH39" s="720"/>
      <c r="DI39" s="720"/>
      <c r="DJ39" s="720"/>
      <c r="DK39" s="721"/>
      <c r="DL39" s="692" t="s">
        <v>127</v>
      </c>
      <c r="DM39" s="720"/>
      <c r="DN39" s="720"/>
      <c r="DO39" s="720"/>
      <c r="DP39" s="720"/>
      <c r="DQ39" s="720"/>
      <c r="DR39" s="720"/>
      <c r="DS39" s="720"/>
      <c r="DT39" s="720"/>
      <c r="DU39" s="720"/>
      <c r="DV39" s="721"/>
      <c r="DW39" s="688" t="s">
        <v>127</v>
      </c>
      <c r="DX39" s="718"/>
      <c r="DY39" s="718"/>
      <c r="DZ39" s="718"/>
      <c r="EA39" s="718"/>
      <c r="EB39" s="718"/>
      <c r="EC39" s="719"/>
    </row>
    <row r="40" spans="2:133" ht="11.25" customHeight="1" x14ac:dyDescent="0.15">
      <c r="B40" s="680" t="s">
        <v>336</v>
      </c>
      <c r="C40" s="681"/>
      <c r="D40" s="681"/>
      <c r="E40" s="681"/>
      <c r="F40" s="681"/>
      <c r="G40" s="681"/>
      <c r="H40" s="681"/>
      <c r="I40" s="681"/>
      <c r="J40" s="681"/>
      <c r="K40" s="681"/>
      <c r="L40" s="681"/>
      <c r="M40" s="681"/>
      <c r="N40" s="681"/>
      <c r="O40" s="681"/>
      <c r="P40" s="681"/>
      <c r="Q40" s="682"/>
      <c r="R40" s="683" t="s">
        <v>175</v>
      </c>
      <c r="S40" s="684"/>
      <c r="T40" s="684"/>
      <c r="U40" s="684"/>
      <c r="V40" s="684"/>
      <c r="W40" s="684"/>
      <c r="X40" s="684"/>
      <c r="Y40" s="685"/>
      <c r="Z40" s="686" t="s">
        <v>233</v>
      </c>
      <c r="AA40" s="686"/>
      <c r="AB40" s="686"/>
      <c r="AC40" s="686"/>
      <c r="AD40" s="687" t="s">
        <v>233</v>
      </c>
      <c r="AE40" s="687"/>
      <c r="AF40" s="687"/>
      <c r="AG40" s="687"/>
      <c r="AH40" s="687"/>
      <c r="AI40" s="687"/>
      <c r="AJ40" s="687"/>
      <c r="AK40" s="687"/>
      <c r="AL40" s="688" t="s">
        <v>127</v>
      </c>
      <c r="AM40" s="689"/>
      <c r="AN40" s="689"/>
      <c r="AO40" s="690"/>
      <c r="AQ40" s="761" t="s">
        <v>337</v>
      </c>
      <c r="AR40" s="762"/>
      <c r="AS40" s="762"/>
      <c r="AT40" s="762"/>
      <c r="AU40" s="762"/>
      <c r="AV40" s="762"/>
      <c r="AW40" s="762"/>
      <c r="AX40" s="762"/>
      <c r="AY40" s="763"/>
      <c r="AZ40" s="683" t="s">
        <v>127</v>
      </c>
      <c r="BA40" s="684"/>
      <c r="BB40" s="684"/>
      <c r="BC40" s="684"/>
      <c r="BD40" s="720"/>
      <c r="BE40" s="720"/>
      <c r="BF40" s="750"/>
      <c r="BG40" s="764" t="s">
        <v>338</v>
      </c>
      <c r="BH40" s="765"/>
      <c r="BI40" s="765"/>
      <c r="BJ40" s="765"/>
      <c r="BK40" s="765"/>
      <c r="BL40" s="236"/>
      <c r="BM40" s="699" t="s">
        <v>339</v>
      </c>
      <c r="BN40" s="699"/>
      <c r="BO40" s="699"/>
      <c r="BP40" s="699"/>
      <c r="BQ40" s="699"/>
      <c r="BR40" s="699"/>
      <c r="BS40" s="699"/>
      <c r="BT40" s="699"/>
      <c r="BU40" s="700"/>
      <c r="BV40" s="683">
        <v>85</v>
      </c>
      <c r="BW40" s="684"/>
      <c r="BX40" s="684"/>
      <c r="BY40" s="684"/>
      <c r="BZ40" s="684"/>
      <c r="CA40" s="684"/>
      <c r="CB40" s="693"/>
      <c r="CD40" s="698" t="s">
        <v>340</v>
      </c>
      <c r="CE40" s="699"/>
      <c r="CF40" s="699"/>
      <c r="CG40" s="699"/>
      <c r="CH40" s="699"/>
      <c r="CI40" s="699"/>
      <c r="CJ40" s="699"/>
      <c r="CK40" s="699"/>
      <c r="CL40" s="699"/>
      <c r="CM40" s="699"/>
      <c r="CN40" s="699"/>
      <c r="CO40" s="699"/>
      <c r="CP40" s="699"/>
      <c r="CQ40" s="700"/>
      <c r="CR40" s="683">
        <v>77718</v>
      </c>
      <c r="CS40" s="684"/>
      <c r="CT40" s="684"/>
      <c r="CU40" s="684"/>
      <c r="CV40" s="684"/>
      <c r="CW40" s="684"/>
      <c r="CX40" s="684"/>
      <c r="CY40" s="685"/>
      <c r="CZ40" s="688">
        <v>0.8</v>
      </c>
      <c r="DA40" s="718"/>
      <c r="DB40" s="718"/>
      <c r="DC40" s="722"/>
      <c r="DD40" s="692">
        <v>200</v>
      </c>
      <c r="DE40" s="684"/>
      <c r="DF40" s="684"/>
      <c r="DG40" s="684"/>
      <c r="DH40" s="684"/>
      <c r="DI40" s="684"/>
      <c r="DJ40" s="684"/>
      <c r="DK40" s="685"/>
      <c r="DL40" s="692" t="s">
        <v>233</v>
      </c>
      <c r="DM40" s="684"/>
      <c r="DN40" s="684"/>
      <c r="DO40" s="684"/>
      <c r="DP40" s="684"/>
      <c r="DQ40" s="684"/>
      <c r="DR40" s="684"/>
      <c r="DS40" s="684"/>
      <c r="DT40" s="684"/>
      <c r="DU40" s="684"/>
      <c r="DV40" s="685"/>
      <c r="DW40" s="688" t="s">
        <v>127</v>
      </c>
      <c r="DX40" s="718"/>
      <c r="DY40" s="718"/>
      <c r="DZ40" s="718"/>
      <c r="EA40" s="718"/>
      <c r="EB40" s="718"/>
      <c r="EC40" s="719"/>
    </row>
    <row r="41" spans="2:133" ht="11.25" customHeight="1" x14ac:dyDescent="0.15">
      <c r="B41" s="680" t="s">
        <v>341</v>
      </c>
      <c r="C41" s="681"/>
      <c r="D41" s="681"/>
      <c r="E41" s="681"/>
      <c r="F41" s="681"/>
      <c r="G41" s="681"/>
      <c r="H41" s="681"/>
      <c r="I41" s="681"/>
      <c r="J41" s="681"/>
      <c r="K41" s="681"/>
      <c r="L41" s="681"/>
      <c r="M41" s="681"/>
      <c r="N41" s="681"/>
      <c r="O41" s="681"/>
      <c r="P41" s="681"/>
      <c r="Q41" s="682"/>
      <c r="R41" s="683">
        <v>166742</v>
      </c>
      <c r="S41" s="684"/>
      <c r="T41" s="684"/>
      <c r="U41" s="684"/>
      <c r="V41" s="684"/>
      <c r="W41" s="684"/>
      <c r="X41" s="684"/>
      <c r="Y41" s="685"/>
      <c r="Z41" s="686">
        <v>1.7</v>
      </c>
      <c r="AA41" s="686"/>
      <c r="AB41" s="686"/>
      <c r="AC41" s="686"/>
      <c r="AD41" s="687" t="s">
        <v>127</v>
      </c>
      <c r="AE41" s="687"/>
      <c r="AF41" s="687"/>
      <c r="AG41" s="687"/>
      <c r="AH41" s="687"/>
      <c r="AI41" s="687"/>
      <c r="AJ41" s="687"/>
      <c r="AK41" s="687"/>
      <c r="AL41" s="688" t="s">
        <v>127</v>
      </c>
      <c r="AM41" s="689"/>
      <c r="AN41" s="689"/>
      <c r="AO41" s="690"/>
      <c r="AQ41" s="761" t="s">
        <v>342</v>
      </c>
      <c r="AR41" s="762"/>
      <c r="AS41" s="762"/>
      <c r="AT41" s="762"/>
      <c r="AU41" s="762"/>
      <c r="AV41" s="762"/>
      <c r="AW41" s="762"/>
      <c r="AX41" s="762"/>
      <c r="AY41" s="763"/>
      <c r="AZ41" s="683">
        <v>231686</v>
      </c>
      <c r="BA41" s="684"/>
      <c r="BB41" s="684"/>
      <c r="BC41" s="684"/>
      <c r="BD41" s="720"/>
      <c r="BE41" s="720"/>
      <c r="BF41" s="750"/>
      <c r="BG41" s="764"/>
      <c r="BH41" s="765"/>
      <c r="BI41" s="765"/>
      <c r="BJ41" s="765"/>
      <c r="BK41" s="765"/>
      <c r="BL41" s="236"/>
      <c r="BM41" s="699" t="s">
        <v>343</v>
      </c>
      <c r="BN41" s="699"/>
      <c r="BO41" s="699"/>
      <c r="BP41" s="699"/>
      <c r="BQ41" s="699"/>
      <c r="BR41" s="699"/>
      <c r="BS41" s="699"/>
      <c r="BT41" s="699"/>
      <c r="BU41" s="700"/>
      <c r="BV41" s="683" t="s">
        <v>233</v>
      </c>
      <c r="BW41" s="684"/>
      <c r="BX41" s="684"/>
      <c r="BY41" s="684"/>
      <c r="BZ41" s="684"/>
      <c r="CA41" s="684"/>
      <c r="CB41" s="693"/>
      <c r="CD41" s="698" t="s">
        <v>344</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233</v>
      </c>
      <c r="DA41" s="718"/>
      <c r="DB41" s="718"/>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345</v>
      </c>
      <c r="C42" s="733"/>
      <c r="D42" s="733"/>
      <c r="E42" s="733"/>
      <c r="F42" s="733"/>
      <c r="G42" s="733"/>
      <c r="H42" s="733"/>
      <c r="I42" s="733"/>
      <c r="J42" s="733"/>
      <c r="K42" s="733"/>
      <c r="L42" s="733"/>
      <c r="M42" s="733"/>
      <c r="N42" s="733"/>
      <c r="O42" s="733"/>
      <c r="P42" s="733"/>
      <c r="Q42" s="734"/>
      <c r="R42" s="768">
        <v>9672133</v>
      </c>
      <c r="S42" s="769"/>
      <c r="T42" s="769"/>
      <c r="U42" s="769"/>
      <c r="V42" s="769"/>
      <c r="W42" s="769"/>
      <c r="X42" s="769"/>
      <c r="Y42" s="777"/>
      <c r="Z42" s="778">
        <v>100</v>
      </c>
      <c r="AA42" s="778"/>
      <c r="AB42" s="778"/>
      <c r="AC42" s="778"/>
      <c r="AD42" s="779">
        <v>4995264</v>
      </c>
      <c r="AE42" s="779"/>
      <c r="AF42" s="779"/>
      <c r="AG42" s="779"/>
      <c r="AH42" s="779"/>
      <c r="AI42" s="779"/>
      <c r="AJ42" s="779"/>
      <c r="AK42" s="779"/>
      <c r="AL42" s="780">
        <v>100</v>
      </c>
      <c r="AM42" s="755"/>
      <c r="AN42" s="755"/>
      <c r="AO42" s="781"/>
      <c r="AQ42" s="782" t="s">
        <v>346</v>
      </c>
      <c r="AR42" s="783"/>
      <c r="AS42" s="783"/>
      <c r="AT42" s="783"/>
      <c r="AU42" s="783"/>
      <c r="AV42" s="783"/>
      <c r="AW42" s="783"/>
      <c r="AX42" s="783"/>
      <c r="AY42" s="784"/>
      <c r="AZ42" s="768">
        <v>682233</v>
      </c>
      <c r="BA42" s="769"/>
      <c r="BB42" s="769"/>
      <c r="BC42" s="769"/>
      <c r="BD42" s="754"/>
      <c r="BE42" s="754"/>
      <c r="BF42" s="756"/>
      <c r="BG42" s="766"/>
      <c r="BH42" s="767"/>
      <c r="BI42" s="767"/>
      <c r="BJ42" s="767"/>
      <c r="BK42" s="767"/>
      <c r="BL42" s="237"/>
      <c r="BM42" s="709" t="s">
        <v>347</v>
      </c>
      <c r="BN42" s="709"/>
      <c r="BO42" s="709"/>
      <c r="BP42" s="709"/>
      <c r="BQ42" s="709"/>
      <c r="BR42" s="709"/>
      <c r="BS42" s="709"/>
      <c r="BT42" s="709"/>
      <c r="BU42" s="710"/>
      <c r="BV42" s="768">
        <v>383</v>
      </c>
      <c r="BW42" s="769"/>
      <c r="BX42" s="769"/>
      <c r="BY42" s="769"/>
      <c r="BZ42" s="769"/>
      <c r="CA42" s="769"/>
      <c r="CB42" s="776"/>
      <c r="CD42" s="680" t="s">
        <v>348</v>
      </c>
      <c r="CE42" s="681"/>
      <c r="CF42" s="681"/>
      <c r="CG42" s="681"/>
      <c r="CH42" s="681"/>
      <c r="CI42" s="681"/>
      <c r="CJ42" s="681"/>
      <c r="CK42" s="681"/>
      <c r="CL42" s="681"/>
      <c r="CM42" s="681"/>
      <c r="CN42" s="681"/>
      <c r="CO42" s="681"/>
      <c r="CP42" s="681"/>
      <c r="CQ42" s="682"/>
      <c r="CR42" s="683">
        <v>1411311</v>
      </c>
      <c r="CS42" s="684"/>
      <c r="CT42" s="684"/>
      <c r="CU42" s="684"/>
      <c r="CV42" s="684"/>
      <c r="CW42" s="684"/>
      <c r="CX42" s="684"/>
      <c r="CY42" s="685"/>
      <c r="CZ42" s="688">
        <v>14.8</v>
      </c>
      <c r="DA42" s="689"/>
      <c r="DB42" s="689"/>
      <c r="DC42" s="701"/>
      <c r="DD42" s="692">
        <v>174579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349</v>
      </c>
      <c r="CE43" s="681"/>
      <c r="CF43" s="681"/>
      <c r="CG43" s="681"/>
      <c r="CH43" s="681"/>
      <c r="CI43" s="681"/>
      <c r="CJ43" s="681"/>
      <c r="CK43" s="681"/>
      <c r="CL43" s="681"/>
      <c r="CM43" s="681"/>
      <c r="CN43" s="681"/>
      <c r="CO43" s="681"/>
      <c r="CP43" s="681"/>
      <c r="CQ43" s="682"/>
      <c r="CR43" s="683" t="s">
        <v>127</v>
      </c>
      <c r="CS43" s="720"/>
      <c r="CT43" s="720"/>
      <c r="CU43" s="720"/>
      <c r="CV43" s="720"/>
      <c r="CW43" s="720"/>
      <c r="CX43" s="720"/>
      <c r="CY43" s="721"/>
      <c r="CZ43" s="688" t="s">
        <v>233</v>
      </c>
      <c r="DA43" s="718"/>
      <c r="DB43" s="718"/>
      <c r="DC43" s="722"/>
      <c r="DD43" s="692" t="s">
        <v>233</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298</v>
      </c>
      <c r="CE44" s="796"/>
      <c r="CF44" s="680" t="s">
        <v>350</v>
      </c>
      <c r="CG44" s="681"/>
      <c r="CH44" s="681"/>
      <c r="CI44" s="681"/>
      <c r="CJ44" s="681"/>
      <c r="CK44" s="681"/>
      <c r="CL44" s="681"/>
      <c r="CM44" s="681"/>
      <c r="CN44" s="681"/>
      <c r="CO44" s="681"/>
      <c r="CP44" s="681"/>
      <c r="CQ44" s="682"/>
      <c r="CR44" s="683">
        <v>1377129</v>
      </c>
      <c r="CS44" s="684"/>
      <c r="CT44" s="684"/>
      <c r="CU44" s="684"/>
      <c r="CV44" s="684"/>
      <c r="CW44" s="684"/>
      <c r="CX44" s="684"/>
      <c r="CY44" s="685"/>
      <c r="CZ44" s="688">
        <v>14.4</v>
      </c>
      <c r="DA44" s="689"/>
      <c r="DB44" s="689"/>
      <c r="DC44" s="701"/>
      <c r="DD44" s="692">
        <v>172985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351</v>
      </c>
      <c r="CG45" s="681"/>
      <c r="CH45" s="681"/>
      <c r="CI45" s="681"/>
      <c r="CJ45" s="681"/>
      <c r="CK45" s="681"/>
      <c r="CL45" s="681"/>
      <c r="CM45" s="681"/>
      <c r="CN45" s="681"/>
      <c r="CO45" s="681"/>
      <c r="CP45" s="681"/>
      <c r="CQ45" s="682"/>
      <c r="CR45" s="683">
        <v>629342</v>
      </c>
      <c r="CS45" s="720"/>
      <c r="CT45" s="720"/>
      <c r="CU45" s="720"/>
      <c r="CV45" s="720"/>
      <c r="CW45" s="720"/>
      <c r="CX45" s="720"/>
      <c r="CY45" s="721"/>
      <c r="CZ45" s="688">
        <v>6.6</v>
      </c>
      <c r="DA45" s="718"/>
      <c r="DB45" s="718"/>
      <c r="DC45" s="722"/>
      <c r="DD45" s="692">
        <v>64002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353</v>
      </c>
      <c r="CG46" s="681"/>
      <c r="CH46" s="681"/>
      <c r="CI46" s="681"/>
      <c r="CJ46" s="681"/>
      <c r="CK46" s="681"/>
      <c r="CL46" s="681"/>
      <c r="CM46" s="681"/>
      <c r="CN46" s="681"/>
      <c r="CO46" s="681"/>
      <c r="CP46" s="681"/>
      <c r="CQ46" s="682"/>
      <c r="CR46" s="683">
        <v>715473</v>
      </c>
      <c r="CS46" s="684"/>
      <c r="CT46" s="684"/>
      <c r="CU46" s="684"/>
      <c r="CV46" s="684"/>
      <c r="CW46" s="684"/>
      <c r="CX46" s="684"/>
      <c r="CY46" s="685"/>
      <c r="CZ46" s="688">
        <v>7.5</v>
      </c>
      <c r="DA46" s="689"/>
      <c r="DB46" s="689"/>
      <c r="DC46" s="701"/>
      <c r="DD46" s="692">
        <v>102317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355</v>
      </c>
      <c r="CG47" s="681"/>
      <c r="CH47" s="681"/>
      <c r="CI47" s="681"/>
      <c r="CJ47" s="681"/>
      <c r="CK47" s="681"/>
      <c r="CL47" s="681"/>
      <c r="CM47" s="681"/>
      <c r="CN47" s="681"/>
      <c r="CO47" s="681"/>
      <c r="CP47" s="681"/>
      <c r="CQ47" s="682"/>
      <c r="CR47" s="683">
        <v>34182</v>
      </c>
      <c r="CS47" s="720"/>
      <c r="CT47" s="720"/>
      <c r="CU47" s="720"/>
      <c r="CV47" s="720"/>
      <c r="CW47" s="720"/>
      <c r="CX47" s="720"/>
      <c r="CY47" s="721"/>
      <c r="CZ47" s="688">
        <v>0.4</v>
      </c>
      <c r="DA47" s="718"/>
      <c r="DB47" s="718"/>
      <c r="DC47" s="722"/>
      <c r="DD47" s="692">
        <v>1594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356</v>
      </c>
      <c r="CD48" s="799"/>
      <c r="CE48" s="800"/>
      <c r="CF48" s="680" t="s">
        <v>357</v>
      </c>
      <c r="CG48" s="681"/>
      <c r="CH48" s="681"/>
      <c r="CI48" s="681"/>
      <c r="CJ48" s="681"/>
      <c r="CK48" s="681"/>
      <c r="CL48" s="681"/>
      <c r="CM48" s="681"/>
      <c r="CN48" s="681"/>
      <c r="CO48" s="681"/>
      <c r="CP48" s="681"/>
      <c r="CQ48" s="682"/>
      <c r="CR48" s="683" t="s">
        <v>175</v>
      </c>
      <c r="CS48" s="684"/>
      <c r="CT48" s="684"/>
      <c r="CU48" s="684"/>
      <c r="CV48" s="684"/>
      <c r="CW48" s="684"/>
      <c r="CX48" s="684"/>
      <c r="CY48" s="685"/>
      <c r="CZ48" s="688" t="s">
        <v>127</v>
      </c>
      <c r="DA48" s="689"/>
      <c r="DB48" s="689"/>
      <c r="DC48" s="701"/>
      <c r="DD48" s="692" t="s">
        <v>233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358</v>
      </c>
      <c r="CE49" s="733"/>
      <c r="CF49" s="733"/>
      <c r="CG49" s="733"/>
      <c r="CH49" s="733"/>
      <c r="CI49" s="733"/>
      <c r="CJ49" s="733"/>
      <c r="CK49" s="733"/>
      <c r="CL49" s="733"/>
      <c r="CM49" s="733"/>
      <c r="CN49" s="733"/>
      <c r="CO49" s="733"/>
      <c r="CP49" s="733"/>
      <c r="CQ49" s="734"/>
      <c r="CR49" s="768">
        <v>9546154</v>
      </c>
      <c r="CS49" s="754"/>
      <c r="CT49" s="754"/>
      <c r="CU49" s="754"/>
      <c r="CV49" s="754"/>
      <c r="CW49" s="754"/>
      <c r="CX49" s="754"/>
      <c r="CY49" s="785"/>
      <c r="CZ49" s="780">
        <v>100</v>
      </c>
      <c r="DA49" s="786"/>
      <c r="DB49" s="786"/>
      <c r="DC49" s="787"/>
      <c r="DD49" s="788">
        <v>5987438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R1ye+Mmri04xXi3b4fYe+2NkeBjTKldcSkawbaP0O1L7qLhuCI3hdwdnWkw1SJPbwAygH2uvfAHc3tTvo7OLA==" saltValue="XRXsSiRdGG0vK1I/f8IaQ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359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360</v>
      </c>
      <c r="DK2" s="831"/>
      <c r="DL2" s="831"/>
      <c r="DM2" s="831"/>
      <c r="DN2" s="831"/>
      <c r="DO2" s="832"/>
      <c r="DP2" s="250"/>
      <c r="DQ2" s="830" t="s">
        <v>361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364</v>
      </c>
      <c r="B5" s="825"/>
      <c r="C5" s="825"/>
      <c r="D5" s="825"/>
      <c r="E5" s="825"/>
      <c r="F5" s="825"/>
      <c r="G5" s="825"/>
      <c r="H5" s="825"/>
      <c r="I5" s="825"/>
      <c r="J5" s="825"/>
      <c r="K5" s="825"/>
      <c r="L5" s="825"/>
      <c r="M5" s="825"/>
      <c r="N5" s="825"/>
      <c r="O5" s="825"/>
      <c r="P5" s="826"/>
      <c r="Q5" s="801" t="s">
        <v>365</v>
      </c>
      <c r="R5" s="802"/>
      <c r="S5" s="802"/>
      <c r="T5" s="802"/>
      <c r="U5" s="803"/>
      <c r="V5" s="801" t="s">
        <v>366</v>
      </c>
      <c r="W5" s="802"/>
      <c r="X5" s="802"/>
      <c r="Y5" s="802"/>
      <c r="Z5" s="803"/>
      <c r="AA5" s="801" t="s">
        <v>367</v>
      </c>
      <c r="AB5" s="802"/>
      <c r="AC5" s="802"/>
      <c r="AD5" s="802"/>
      <c r="AE5" s="802"/>
      <c r="AF5" s="834" t="s">
        <v>368</v>
      </c>
      <c r="AG5" s="802"/>
      <c r="AH5" s="802"/>
      <c r="AI5" s="802"/>
      <c r="AJ5" s="813"/>
      <c r="AK5" s="802" t="s">
        <v>369</v>
      </c>
      <c r="AL5" s="802"/>
      <c r="AM5" s="802"/>
      <c r="AN5" s="802"/>
      <c r="AO5" s="803"/>
      <c r="AP5" s="801" t="s">
        <v>370</v>
      </c>
      <c r="AQ5" s="802"/>
      <c r="AR5" s="802"/>
      <c r="AS5" s="802"/>
      <c r="AT5" s="803"/>
      <c r="AU5" s="801" t="s">
        <v>371</v>
      </c>
      <c r="AV5" s="802"/>
      <c r="AW5" s="802"/>
      <c r="AX5" s="802"/>
      <c r="AY5" s="813"/>
      <c r="AZ5" s="257"/>
      <c r="BA5" s="257"/>
      <c r="BB5" s="257"/>
      <c r="BC5" s="257"/>
      <c r="BD5" s="257"/>
      <c r="BE5" s="258"/>
      <c r="BF5" s="258"/>
      <c r="BG5" s="258"/>
      <c r="BH5" s="258"/>
      <c r="BI5" s="258"/>
      <c r="BJ5" s="258"/>
      <c r="BK5" s="258"/>
      <c r="BL5" s="258"/>
      <c r="BM5" s="258"/>
      <c r="BN5" s="258"/>
      <c r="BO5" s="258"/>
      <c r="BP5" s="258"/>
      <c r="BQ5" s="824" t="s">
        <v>372</v>
      </c>
      <c r="BR5" s="825"/>
      <c r="BS5" s="825"/>
      <c r="BT5" s="825"/>
      <c r="BU5" s="825"/>
      <c r="BV5" s="825"/>
      <c r="BW5" s="825"/>
      <c r="BX5" s="825"/>
      <c r="BY5" s="825"/>
      <c r="BZ5" s="825"/>
      <c r="CA5" s="825"/>
      <c r="CB5" s="825"/>
      <c r="CC5" s="825"/>
      <c r="CD5" s="825"/>
      <c r="CE5" s="825"/>
      <c r="CF5" s="825"/>
      <c r="CG5" s="826"/>
      <c r="CH5" s="801" t="s">
        <v>373</v>
      </c>
      <c r="CI5" s="802"/>
      <c r="CJ5" s="802"/>
      <c r="CK5" s="802"/>
      <c r="CL5" s="803"/>
      <c r="CM5" s="801" t="s">
        <v>374</v>
      </c>
      <c r="CN5" s="802"/>
      <c r="CO5" s="802"/>
      <c r="CP5" s="802"/>
      <c r="CQ5" s="803"/>
      <c r="CR5" s="801" t="s">
        <v>375</v>
      </c>
      <c r="CS5" s="802"/>
      <c r="CT5" s="802"/>
      <c r="CU5" s="802"/>
      <c r="CV5" s="803"/>
      <c r="CW5" s="801" t="s">
        <v>376</v>
      </c>
      <c r="CX5" s="802"/>
      <c r="CY5" s="802"/>
      <c r="CZ5" s="802"/>
      <c r="DA5" s="803"/>
      <c r="DB5" s="801" t="s">
        <v>377</v>
      </c>
      <c r="DC5" s="802"/>
      <c r="DD5" s="802"/>
      <c r="DE5" s="802"/>
      <c r="DF5" s="803"/>
      <c r="DG5" s="807" t="s">
        <v>378</v>
      </c>
      <c r="DH5" s="808"/>
      <c r="DI5" s="808"/>
      <c r="DJ5" s="808"/>
      <c r="DK5" s="809"/>
      <c r="DL5" s="807" t="s">
        <v>379</v>
      </c>
      <c r="DM5" s="808"/>
      <c r="DN5" s="808"/>
      <c r="DO5" s="808"/>
      <c r="DP5" s="809"/>
      <c r="DQ5" s="801" t="s">
        <v>380</v>
      </c>
      <c r="DR5" s="802"/>
      <c r="DS5" s="802"/>
      <c r="DT5" s="802"/>
      <c r="DU5" s="803"/>
      <c r="DV5" s="801" t="s">
        <v>371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381</v>
      </c>
      <c r="C7" s="816"/>
      <c r="D7" s="816"/>
      <c r="E7" s="816"/>
      <c r="F7" s="816"/>
      <c r="G7" s="816"/>
      <c r="H7" s="816"/>
      <c r="I7" s="816"/>
      <c r="J7" s="816"/>
      <c r="K7" s="816"/>
      <c r="L7" s="816"/>
      <c r="M7" s="816"/>
      <c r="N7" s="816"/>
      <c r="O7" s="816"/>
      <c r="P7" s="817"/>
      <c r="Q7" s="818">
        <v>9854</v>
      </c>
      <c r="R7" s="819"/>
      <c r="S7" s="819"/>
      <c r="T7" s="819"/>
      <c r="U7" s="819"/>
      <c r="V7" s="819">
        <v>9728</v>
      </c>
      <c r="W7" s="819"/>
      <c r="X7" s="819"/>
      <c r="Y7" s="819"/>
      <c r="Z7" s="819"/>
      <c r="AA7" s="819">
        <v>126</v>
      </c>
      <c r="AB7" s="819"/>
      <c r="AC7" s="819"/>
      <c r="AD7" s="819"/>
      <c r="AE7" s="820"/>
      <c r="AF7" s="821">
        <v>112</v>
      </c>
      <c r="AG7" s="822"/>
      <c r="AH7" s="822"/>
      <c r="AI7" s="822"/>
      <c r="AJ7" s="823"/>
      <c r="AK7" s="858">
        <v>312</v>
      </c>
      <c r="AL7" s="859"/>
      <c r="AM7" s="859"/>
      <c r="AN7" s="859"/>
      <c r="AO7" s="859"/>
      <c r="AP7" s="859">
        <v>15369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0</v>
      </c>
      <c r="CI7" s="856"/>
      <c r="CJ7" s="856"/>
      <c r="CK7" s="856"/>
      <c r="CL7" s="857"/>
      <c r="CM7" s="855">
        <v>19</v>
      </c>
      <c r="CN7" s="856"/>
      <c r="CO7" s="856"/>
      <c r="CP7" s="856"/>
      <c r="CQ7" s="857"/>
      <c r="CR7" s="855">
        <v>10</v>
      </c>
      <c r="CS7" s="856"/>
      <c r="CT7" s="856"/>
      <c r="CU7" s="856"/>
      <c r="CV7" s="857"/>
      <c r="CW7" s="855">
        <v>7</v>
      </c>
      <c r="CX7" s="856"/>
      <c r="CY7" s="856"/>
      <c r="CZ7" s="856"/>
      <c r="DA7" s="857"/>
      <c r="DB7" s="855">
        <v>179</v>
      </c>
      <c r="DC7" s="856"/>
      <c r="DD7" s="856"/>
      <c r="DE7" s="856"/>
      <c r="DF7" s="857"/>
      <c r="DG7" s="855" t="s">
        <v>512</v>
      </c>
      <c r="DH7" s="856"/>
      <c r="DI7" s="856"/>
      <c r="DJ7" s="856"/>
      <c r="DK7" s="857"/>
      <c r="DL7" s="855" t="s">
        <v>512</v>
      </c>
      <c r="DM7" s="856"/>
      <c r="DN7" s="856"/>
      <c r="DO7" s="856"/>
      <c r="DP7" s="857"/>
      <c r="DQ7" s="855" t="s">
        <v>512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599</v>
      </c>
      <c r="BT8" s="853"/>
      <c r="BU8" s="853"/>
      <c r="BV8" s="853"/>
      <c r="BW8" s="853"/>
      <c r="BX8" s="853"/>
      <c r="BY8" s="853"/>
      <c r="BZ8" s="853"/>
      <c r="CA8" s="853"/>
      <c r="CB8" s="853"/>
      <c r="CC8" s="853"/>
      <c r="CD8" s="853"/>
      <c r="CE8" s="853"/>
      <c r="CF8" s="853"/>
      <c r="CG8" s="854"/>
      <c r="CH8" s="865">
        <v>-9</v>
      </c>
      <c r="CI8" s="866"/>
      <c r="CJ8" s="866"/>
      <c r="CK8" s="866"/>
      <c r="CL8" s="867"/>
      <c r="CM8" s="865">
        <v>658</v>
      </c>
      <c r="CN8" s="866"/>
      <c r="CO8" s="866"/>
      <c r="CP8" s="866"/>
      <c r="CQ8" s="867"/>
      <c r="CR8" s="865">
        <v>111</v>
      </c>
      <c r="CS8" s="866"/>
      <c r="CT8" s="866"/>
      <c r="CU8" s="866"/>
      <c r="CV8" s="867"/>
      <c r="CW8" s="865" t="s">
        <v>597</v>
      </c>
      <c r="CX8" s="866"/>
      <c r="CY8" s="866"/>
      <c r="CZ8" s="866"/>
      <c r="DA8" s="867"/>
      <c r="DB8" s="865" t="s">
        <v>597</v>
      </c>
      <c r="DC8" s="866"/>
      <c r="DD8" s="866"/>
      <c r="DE8" s="866"/>
      <c r="DF8" s="867"/>
      <c r="DG8" s="865" t="s">
        <v>512</v>
      </c>
      <c r="DH8" s="866"/>
      <c r="DI8" s="866"/>
      <c r="DJ8" s="866"/>
      <c r="DK8" s="867"/>
      <c r="DL8" s="865" t="s">
        <v>512</v>
      </c>
      <c r="DM8" s="866"/>
      <c r="DN8" s="866"/>
      <c r="DO8" s="866"/>
      <c r="DP8" s="867"/>
      <c r="DQ8" s="865" t="s">
        <v>512</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383</v>
      </c>
      <c r="B23" s="874" t="s">
        <v>384</v>
      </c>
      <c r="C23" s="875"/>
      <c r="D23" s="875"/>
      <c r="E23" s="875"/>
      <c r="F23" s="875"/>
      <c r="G23" s="875"/>
      <c r="H23" s="875"/>
      <c r="I23" s="875"/>
      <c r="J23" s="875"/>
      <c r="K23" s="875"/>
      <c r="L23" s="875"/>
      <c r="M23" s="875"/>
      <c r="N23" s="875"/>
      <c r="O23" s="875"/>
      <c r="P23" s="876"/>
      <c r="Q23" s="877">
        <v>9854</v>
      </c>
      <c r="R23" s="878"/>
      <c r="S23" s="878"/>
      <c r="T23" s="878"/>
      <c r="U23" s="878"/>
      <c r="V23" s="878">
        <v>9728</v>
      </c>
      <c r="W23" s="878"/>
      <c r="X23" s="878"/>
      <c r="Y23" s="878"/>
      <c r="Z23" s="878"/>
      <c r="AA23" s="878">
        <v>126</v>
      </c>
      <c r="AB23" s="878"/>
      <c r="AC23" s="878"/>
      <c r="AD23" s="878"/>
      <c r="AE23" s="879"/>
      <c r="AF23" s="880">
        <v>112</v>
      </c>
      <c r="AG23" s="878"/>
      <c r="AH23" s="878"/>
      <c r="AI23" s="878"/>
      <c r="AJ23" s="881"/>
      <c r="AK23" s="882"/>
      <c r="AL23" s="883"/>
      <c r="AM23" s="883"/>
      <c r="AN23" s="883"/>
      <c r="AO23" s="883"/>
      <c r="AP23" s="878">
        <v>15369</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364</v>
      </c>
      <c r="B26" s="825"/>
      <c r="C26" s="825"/>
      <c r="D26" s="825"/>
      <c r="E26" s="825"/>
      <c r="F26" s="825"/>
      <c r="G26" s="825"/>
      <c r="H26" s="825"/>
      <c r="I26" s="825"/>
      <c r="J26" s="825"/>
      <c r="K26" s="825"/>
      <c r="L26" s="825"/>
      <c r="M26" s="825"/>
      <c r="N26" s="825"/>
      <c r="O26" s="825"/>
      <c r="P26" s="826"/>
      <c r="Q26" s="801" t="s">
        <v>387</v>
      </c>
      <c r="R26" s="802"/>
      <c r="S26" s="802"/>
      <c r="T26" s="802"/>
      <c r="U26" s="803"/>
      <c r="V26" s="801" t="s">
        <v>388</v>
      </c>
      <c r="W26" s="802"/>
      <c r="X26" s="802"/>
      <c r="Y26" s="802"/>
      <c r="Z26" s="803"/>
      <c r="AA26" s="801" t="s">
        <v>389</v>
      </c>
      <c r="AB26" s="802"/>
      <c r="AC26" s="802"/>
      <c r="AD26" s="802"/>
      <c r="AE26" s="802"/>
      <c r="AF26" s="896" t="s">
        <v>390</v>
      </c>
      <c r="AG26" s="897"/>
      <c r="AH26" s="897"/>
      <c r="AI26" s="897"/>
      <c r="AJ26" s="898"/>
      <c r="AK26" s="802" t="s">
        <v>391</v>
      </c>
      <c r="AL26" s="802"/>
      <c r="AM26" s="802"/>
      <c r="AN26" s="802"/>
      <c r="AO26" s="803"/>
      <c r="AP26" s="801" t="s">
        <v>392</v>
      </c>
      <c r="AQ26" s="802"/>
      <c r="AR26" s="802"/>
      <c r="AS26" s="802"/>
      <c r="AT26" s="803"/>
      <c r="AU26" s="801" t="s">
        <v>393</v>
      </c>
      <c r="AV26" s="802"/>
      <c r="AW26" s="802"/>
      <c r="AX26" s="802"/>
      <c r="AY26" s="803"/>
      <c r="AZ26" s="801" t="s">
        <v>394</v>
      </c>
      <c r="BA26" s="802"/>
      <c r="BB26" s="802"/>
      <c r="BC26" s="802"/>
      <c r="BD26" s="803"/>
      <c r="BE26" s="801" t="s">
        <v>371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395</v>
      </c>
      <c r="C28" s="816"/>
      <c r="D28" s="816"/>
      <c r="E28" s="816"/>
      <c r="F28" s="816"/>
      <c r="G28" s="816"/>
      <c r="H28" s="816"/>
      <c r="I28" s="816"/>
      <c r="J28" s="816"/>
      <c r="K28" s="816"/>
      <c r="L28" s="816"/>
      <c r="M28" s="816"/>
      <c r="N28" s="816"/>
      <c r="O28" s="816"/>
      <c r="P28" s="817"/>
      <c r="Q28" s="906">
        <v>2302</v>
      </c>
      <c r="R28" s="907"/>
      <c r="S28" s="907"/>
      <c r="T28" s="907"/>
      <c r="U28" s="907"/>
      <c r="V28" s="907">
        <v>2342</v>
      </c>
      <c r="W28" s="907"/>
      <c r="X28" s="907"/>
      <c r="Y28" s="907"/>
      <c r="Z28" s="907"/>
      <c r="AA28" s="907">
        <v>-40</v>
      </c>
      <c r="AB28" s="907"/>
      <c r="AC28" s="907"/>
      <c r="AD28" s="907"/>
      <c r="AE28" s="908"/>
      <c r="AF28" s="909">
        <v>-40</v>
      </c>
      <c r="AG28" s="907"/>
      <c r="AH28" s="907"/>
      <c r="AI28" s="907"/>
      <c r="AJ28" s="910"/>
      <c r="AK28" s="911">
        <v>242</v>
      </c>
      <c r="AL28" s="902"/>
      <c r="AM28" s="902"/>
      <c r="AN28" s="902"/>
      <c r="AO28" s="902"/>
      <c r="AP28" s="902" t="s">
        <v>588</v>
      </c>
      <c r="AQ28" s="902"/>
      <c r="AR28" s="902"/>
      <c r="AS28" s="902"/>
      <c r="AT28" s="902"/>
      <c r="AU28" s="902" t="s">
        <v>588</v>
      </c>
      <c r="AV28" s="902"/>
      <c r="AW28" s="902"/>
      <c r="AX28" s="902"/>
      <c r="AY28" s="902"/>
      <c r="AZ28" s="903" t="s">
        <v>588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396</v>
      </c>
      <c r="C29" s="840"/>
      <c r="D29" s="840"/>
      <c r="E29" s="840"/>
      <c r="F29" s="840"/>
      <c r="G29" s="840"/>
      <c r="H29" s="840"/>
      <c r="I29" s="840"/>
      <c r="J29" s="840"/>
      <c r="K29" s="840"/>
      <c r="L29" s="840"/>
      <c r="M29" s="840"/>
      <c r="N29" s="840"/>
      <c r="O29" s="840"/>
      <c r="P29" s="841"/>
      <c r="Q29" s="842">
        <v>1926</v>
      </c>
      <c r="R29" s="843"/>
      <c r="S29" s="843"/>
      <c r="T29" s="843"/>
      <c r="U29" s="843"/>
      <c r="V29" s="843">
        <v>1822</v>
      </c>
      <c r="W29" s="843"/>
      <c r="X29" s="843"/>
      <c r="Y29" s="843"/>
      <c r="Z29" s="843"/>
      <c r="AA29" s="843">
        <v>104</v>
      </c>
      <c r="AB29" s="843"/>
      <c r="AC29" s="843"/>
      <c r="AD29" s="843"/>
      <c r="AE29" s="844"/>
      <c r="AF29" s="845">
        <v>104</v>
      </c>
      <c r="AG29" s="846"/>
      <c r="AH29" s="846"/>
      <c r="AI29" s="846"/>
      <c r="AJ29" s="847"/>
      <c r="AK29" s="914">
        <v>294</v>
      </c>
      <c r="AL29" s="915"/>
      <c r="AM29" s="915"/>
      <c r="AN29" s="915"/>
      <c r="AO29" s="915"/>
      <c r="AP29" s="915" t="s">
        <v>588</v>
      </c>
      <c r="AQ29" s="915"/>
      <c r="AR29" s="915"/>
      <c r="AS29" s="915"/>
      <c r="AT29" s="915"/>
      <c r="AU29" s="915" t="s">
        <v>588</v>
      </c>
      <c r="AV29" s="915"/>
      <c r="AW29" s="915"/>
      <c r="AX29" s="915"/>
      <c r="AY29" s="915"/>
      <c r="AZ29" s="916" t="s">
        <v>588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397</v>
      </c>
      <c r="C30" s="840"/>
      <c r="D30" s="840"/>
      <c r="E30" s="840"/>
      <c r="F30" s="840"/>
      <c r="G30" s="840"/>
      <c r="H30" s="840"/>
      <c r="I30" s="840"/>
      <c r="J30" s="840"/>
      <c r="K30" s="840"/>
      <c r="L30" s="840"/>
      <c r="M30" s="840"/>
      <c r="N30" s="840"/>
      <c r="O30" s="840"/>
      <c r="P30" s="841"/>
      <c r="Q30" s="842">
        <v>362</v>
      </c>
      <c r="R30" s="843"/>
      <c r="S30" s="843"/>
      <c r="T30" s="843"/>
      <c r="U30" s="843"/>
      <c r="V30" s="843">
        <v>362</v>
      </c>
      <c r="W30" s="843"/>
      <c r="X30" s="843"/>
      <c r="Y30" s="843"/>
      <c r="Z30" s="843"/>
      <c r="AA30" s="843" t="s">
        <v>587</v>
      </c>
      <c r="AB30" s="843"/>
      <c r="AC30" s="843"/>
      <c r="AD30" s="843"/>
      <c r="AE30" s="844"/>
      <c r="AF30" s="845" t="s">
        <v>127</v>
      </c>
      <c r="AG30" s="846"/>
      <c r="AH30" s="846"/>
      <c r="AI30" s="846"/>
      <c r="AJ30" s="847"/>
      <c r="AK30" s="914">
        <v>4</v>
      </c>
      <c r="AL30" s="915"/>
      <c r="AM30" s="915"/>
      <c r="AN30" s="915"/>
      <c r="AO30" s="915"/>
      <c r="AP30" s="915" t="s">
        <v>588</v>
      </c>
      <c r="AQ30" s="915"/>
      <c r="AR30" s="915"/>
      <c r="AS30" s="915"/>
      <c r="AT30" s="915"/>
      <c r="AU30" s="915" t="s">
        <v>588</v>
      </c>
      <c r="AV30" s="915"/>
      <c r="AW30" s="915"/>
      <c r="AX30" s="915"/>
      <c r="AY30" s="915"/>
      <c r="AZ30" s="916" t="s">
        <v>588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398</v>
      </c>
      <c r="C31" s="840"/>
      <c r="D31" s="840"/>
      <c r="E31" s="840"/>
      <c r="F31" s="840"/>
      <c r="G31" s="840"/>
      <c r="H31" s="840"/>
      <c r="I31" s="840"/>
      <c r="J31" s="840"/>
      <c r="K31" s="840"/>
      <c r="L31" s="840"/>
      <c r="M31" s="840"/>
      <c r="N31" s="840"/>
      <c r="O31" s="840"/>
      <c r="P31" s="841"/>
      <c r="Q31" s="842">
        <v>48</v>
      </c>
      <c r="R31" s="843"/>
      <c r="S31" s="843"/>
      <c r="T31" s="843"/>
      <c r="U31" s="843"/>
      <c r="V31" s="843">
        <v>41</v>
      </c>
      <c r="W31" s="843"/>
      <c r="X31" s="843"/>
      <c r="Y31" s="843"/>
      <c r="Z31" s="843"/>
      <c r="AA31" s="843">
        <v>7</v>
      </c>
      <c r="AB31" s="843"/>
      <c r="AC31" s="843"/>
      <c r="AD31" s="843"/>
      <c r="AE31" s="844"/>
      <c r="AF31" s="845">
        <v>7</v>
      </c>
      <c r="AG31" s="846"/>
      <c r="AH31" s="846"/>
      <c r="AI31" s="846"/>
      <c r="AJ31" s="847"/>
      <c r="AK31" s="914" t="s">
        <v>587</v>
      </c>
      <c r="AL31" s="915"/>
      <c r="AM31" s="915"/>
      <c r="AN31" s="915"/>
      <c r="AO31" s="915"/>
      <c r="AP31" s="915" t="s">
        <v>588</v>
      </c>
      <c r="AQ31" s="915"/>
      <c r="AR31" s="915"/>
      <c r="AS31" s="915"/>
      <c r="AT31" s="915"/>
      <c r="AU31" s="915" t="s">
        <v>588</v>
      </c>
      <c r="AV31" s="915"/>
      <c r="AW31" s="915"/>
      <c r="AX31" s="915"/>
      <c r="AY31" s="915"/>
      <c r="AZ31" s="916" t="s">
        <v>588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399</v>
      </c>
      <c r="C32" s="840"/>
      <c r="D32" s="840"/>
      <c r="E32" s="840"/>
      <c r="F32" s="840"/>
      <c r="G32" s="840"/>
      <c r="H32" s="840"/>
      <c r="I32" s="840"/>
      <c r="J32" s="840"/>
      <c r="K32" s="840"/>
      <c r="L32" s="840"/>
      <c r="M32" s="840"/>
      <c r="N32" s="840"/>
      <c r="O32" s="840"/>
      <c r="P32" s="841"/>
      <c r="Q32" s="842">
        <v>307</v>
      </c>
      <c r="R32" s="843"/>
      <c r="S32" s="843"/>
      <c r="T32" s="843"/>
      <c r="U32" s="843"/>
      <c r="V32" s="843">
        <v>299</v>
      </c>
      <c r="W32" s="843"/>
      <c r="X32" s="843"/>
      <c r="Y32" s="843"/>
      <c r="Z32" s="843"/>
      <c r="AA32" s="843">
        <v>8</v>
      </c>
      <c r="AB32" s="843"/>
      <c r="AC32" s="843"/>
      <c r="AD32" s="843"/>
      <c r="AE32" s="844"/>
      <c r="AF32" s="845">
        <v>8</v>
      </c>
      <c r="AG32" s="846"/>
      <c r="AH32" s="846"/>
      <c r="AI32" s="846"/>
      <c r="AJ32" s="847"/>
      <c r="AK32" s="914">
        <v>101</v>
      </c>
      <c r="AL32" s="915"/>
      <c r="AM32" s="915"/>
      <c r="AN32" s="915"/>
      <c r="AO32" s="915"/>
      <c r="AP32" s="915" t="s">
        <v>588</v>
      </c>
      <c r="AQ32" s="915"/>
      <c r="AR32" s="915"/>
      <c r="AS32" s="915"/>
      <c r="AT32" s="915"/>
      <c r="AU32" s="915" t="s">
        <v>588</v>
      </c>
      <c r="AV32" s="915"/>
      <c r="AW32" s="915"/>
      <c r="AX32" s="915"/>
      <c r="AY32" s="915"/>
      <c r="AZ32" s="916" t="s">
        <v>588</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400</v>
      </c>
      <c r="C33" s="840"/>
      <c r="D33" s="840"/>
      <c r="E33" s="840"/>
      <c r="F33" s="840"/>
      <c r="G33" s="840"/>
      <c r="H33" s="840"/>
      <c r="I33" s="840"/>
      <c r="J33" s="840"/>
      <c r="K33" s="840"/>
      <c r="L33" s="840"/>
      <c r="M33" s="840"/>
      <c r="N33" s="840"/>
      <c r="O33" s="840"/>
      <c r="P33" s="841"/>
      <c r="Q33" s="842">
        <v>290</v>
      </c>
      <c r="R33" s="843"/>
      <c r="S33" s="843"/>
      <c r="T33" s="843"/>
      <c r="U33" s="843"/>
      <c r="V33" s="843">
        <v>272</v>
      </c>
      <c r="W33" s="843"/>
      <c r="X33" s="843"/>
      <c r="Y33" s="843"/>
      <c r="Z33" s="843"/>
      <c r="AA33" s="843">
        <v>18</v>
      </c>
      <c r="AB33" s="843"/>
      <c r="AC33" s="843"/>
      <c r="AD33" s="843"/>
      <c r="AE33" s="844"/>
      <c r="AF33" s="845">
        <v>487</v>
      </c>
      <c r="AG33" s="846"/>
      <c r="AH33" s="846"/>
      <c r="AI33" s="846"/>
      <c r="AJ33" s="847"/>
      <c r="AK33" s="914">
        <v>30</v>
      </c>
      <c r="AL33" s="915"/>
      <c r="AM33" s="915"/>
      <c r="AN33" s="915"/>
      <c r="AO33" s="915"/>
      <c r="AP33" s="915">
        <v>1524</v>
      </c>
      <c r="AQ33" s="915"/>
      <c r="AR33" s="915"/>
      <c r="AS33" s="915"/>
      <c r="AT33" s="915"/>
      <c r="AU33" s="915">
        <v>474</v>
      </c>
      <c r="AV33" s="915"/>
      <c r="AW33" s="915"/>
      <c r="AX33" s="915"/>
      <c r="AY33" s="915"/>
      <c r="AZ33" s="916" t="s">
        <v>588</v>
      </c>
      <c r="BA33" s="916"/>
      <c r="BB33" s="916"/>
      <c r="BC33" s="916"/>
      <c r="BD33" s="916"/>
      <c r="BE33" s="912" t="s">
        <v>401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402</v>
      </c>
      <c r="C34" s="840"/>
      <c r="D34" s="840"/>
      <c r="E34" s="840"/>
      <c r="F34" s="840"/>
      <c r="G34" s="840"/>
      <c r="H34" s="840"/>
      <c r="I34" s="840"/>
      <c r="J34" s="840"/>
      <c r="K34" s="840"/>
      <c r="L34" s="840"/>
      <c r="M34" s="840"/>
      <c r="N34" s="840"/>
      <c r="O34" s="840"/>
      <c r="P34" s="841"/>
      <c r="Q34" s="842">
        <v>107</v>
      </c>
      <c r="R34" s="843"/>
      <c r="S34" s="843"/>
      <c r="T34" s="843"/>
      <c r="U34" s="843"/>
      <c r="V34" s="843">
        <v>95</v>
      </c>
      <c r="W34" s="843"/>
      <c r="X34" s="843"/>
      <c r="Y34" s="843"/>
      <c r="Z34" s="843"/>
      <c r="AA34" s="843">
        <v>12</v>
      </c>
      <c r="AB34" s="843"/>
      <c r="AC34" s="843"/>
      <c r="AD34" s="843"/>
      <c r="AE34" s="844"/>
      <c r="AF34" s="845">
        <v>12</v>
      </c>
      <c r="AG34" s="846"/>
      <c r="AH34" s="846"/>
      <c r="AI34" s="846"/>
      <c r="AJ34" s="847"/>
      <c r="AK34" s="914" t="s">
        <v>587</v>
      </c>
      <c r="AL34" s="915"/>
      <c r="AM34" s="915"/>
      <c r="AN34" s="915"/>
      <c r="AO34" s="915"/>
      <c r="AP34" s="915">
        <v>596</v>
      </c>
      <c r="AQ34" s="915"/>
      <c r="AR34" s="915"/>
      <c r="AS34" s="915"/>
      <c r="AT34" s="915"/>
      <c r="AU34" s="915" t="s">
        <v>588</v>
      </c>
      <c r="AV34" s="915"/>
      <c r="AW34" s="915"/>
      <c r="AX34" s="915"/>
      <c r="AY34" s="915"/>
      <c r="AZ34" s="916" t="s">
        <v>588</v>
      </c>
      <c r="BA34" s="916"/>
      <c r="BB34" s="916"/>
      <c r="BC34" s="916"/>
      <c r="BD34" s="916"/>
      <c r="BE34" s="912" t="s">
        <v>403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383</v>
      </c>
      <c r="B63" s="874" t="s">
        <v>405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578</v>
      </c>
      <c r="AG63" s="926"/>
      <c r="AH63" s="926"/>
      <c r="AI63" s="926"/>
      <c r="AJ63" s="927"/>
      <c r="AK63" s="928"/>
      <c r="AL63" s="923"/>
      <c r="AM63" s="923"/>
      <c r="AN63" s="923"/>
      <c r="AO63" s="923"/>
      <c r="AP63" s="926">
        <f>SUM(AP28:AT62)</f>
        <v>2120</v>
      </c>
      <c r="AQ63" s="926"/>
      <c r="AR63" s="926"/>
      <c r="AS63" s="926"/>
      <c r="AT63" s="926"/>
      <c r="AU63" s="926">
        <f>SUM(AU28:AY62)</f>
        <v>474</v>
      </c>
      <c r="AV63" s="926"/>
      <c r="AW63" s="926"/>
      <c r="AX63" s="926"/>
      <c r="AY63" s="926"/>
      <c r="AZ63" s="930"/>
      <c r="BA63" s="930"/>
      <c r="BB63" s="930"/>
      <c r="BC63" s="930"/>
      <c r="BD63" s="930"/>
      <c r="BE63" s="931"/>
      <c r="BF63" s="931"/>
      <c r="BG63" s="931"/>
      <c r="BH63" s="931"/>
      <c r="BI63" s="932"/>
      <c r="BJ63" s="933" t="s">
        <v>406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408</v>
      </c>
      <c r="B66" s="825"/>
      <c r="C66" s="825"/>
      <c r="D66" s="825"/>
      <c r="E66" s="825"/>
      <c r="F66" s="825"/>
      <c r="G66" s="825"/>
      <c r="H66" s="825"/>
      <c r="I66" s="825"/>
      <c r="J66" s="825"/>
      <c r="K66" s="825"/>
      <c r="L66" s="825"/>
      <c r="M66" s="825"/>
      <c r="N66" s="825"/>
      <c r="O66" s="825"/>
      <c r="P66" s="826"/>
      <c r="Q66" s="801" t="s">
        <v>409</v>
      </c>
      <c r="R66" s="802"/>
      <c r="S66" s="802"/>
      <c r="T66" s="802"/>
      <c r="U66" s="803"/>
      <c r="V66" s="801" t="s">
        <v>410</v>
      </c>
      <c r="W66" s="802"/>
      <c r="X66" s="802"/>
      <c r="Y66" s="802"/>
      <c r="Z66" s="803"/>
      <c r="AA66" s="801" t="s">
        <v>411</v>
      </c>
      <c r="AB66" s="802"/>
      <c r="AC66" s="802"/>
      <c r="AD66" s="802"/>
      <c r="AE66" s="803"/>
      <c r="AF66" s="936" t="s">
        <v>390</v>
      </c>
      <c r="AG66" s="897"/>
      <c r="AH66" s="897"/>
      <c r="AI66" s="897"/>
      <c r="AJ66" s="937"/>
      <c r="AK66" s="801" t="s">
        <v>391</v>
      </c>
      <c r="AL66" s="825"/>
      <c r="AM66" s="825"/>
      <c r="AN66" s="825"/>
      <c r="AO66" s="826"/>
      <c r="AP66" s="801" t="s">
        <v>392</v>
      </c>
      <c r="AQ66" s="802"/>
      <c r="AR66" s="802"/>
      <c r="AS66" s="802"/>
      <c r="AT66" s="803"/>
      <c r="AU66" s="801" t="s">
        <v>412</v>
      </c>
      <c r="AV66" s="802"/>
      <c r="AW66" s="802"/>
      <c r="AX66" s="802"/>
      <c r="AY66" s="803"/>
      <c r="AZ66" s="801" t="s">
        <v>371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997</v>
      </c>
      <c r="R68" s="950"/>
      <c r="S68" s="950"/>
      <c r="T68" s="950"/>
      <c r="U68" s="950"/>
      <c r="V68" s="950">
        <v>997</v>
      </c>
      <c r="W68" s="950"/>
      <c r="X68" s="950"/>
      <c r="Y68" s="950"/>
      <c r="Z68" s="950"/>
      <c r="AA68" s="950" t="s">
        <v>597</v>
      </c>
      <c r="AB68" s="950"/>
      <c r="AC68" s="950"/>
      <c r="AD68" s="950"/>
      <c r="AE68" s="950"/>
      <c r="AF68" s="950" t="s">
        <v>597</v>
      </c>
      <c r="AG68" s="950"/>
      <c r="AH68" s="950"/>
      <c r="AI68" s="950"/>
      <c r="AJ68" s="950"/>
      <c r="AK68" s="950" t="s">
        <v>597</v>
      </c>
      <c r="AL68" s="950"/>
      <c r="AM68" s="950"/>
      <c r="AN68" s="950"/>
      <c r="AO68" s="950"/>
      <c r="AP68" s="950">
        <v>504</v>
      </c>
      <c r="AQ68" s="950"/>
      <c r="AR68" s="950"/>
      <c r="AS68" s="950"/>
      <c r="AT68" s="950"/>
      <c r="AU68" s="950">
        <v>51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11</v>
      </c>
      <c r="R69" s="915"/>
      <c r="S69" s="915"/>
      <c r="T69" s="915"/>
      <c r="U69" s="915"/>
      <c r="V69" s="915">
        <v>3</v>
      </c>
      <c r="W69" s="915"/>
      <c r="X69" s="915"/>
      <c r="Y69" s="915"/>
      <c r="Z69" s="915"/>
      <c r="AA69" s="915">
        <v>8</v>
      </c>
      <c r="AB69" s="915"/>
      <c r="AC69" s="915"/>
      <c r="AD69" s="915"/>
      <c r="AE69" s="915"/>
      <c r="AF69" s="915">
        <v>8</v>
      </c>
      <c r="AG69" s="915"/>
      <c r="AH69" s="915"/>
      <c r="AI69" s="915"/>
      <c r="AJ69" s="915"/>
      <c r="AK69" s="915" t="s">
        <v>597</v>
      </c>
      <c r="AL69" s="915"/>
      <c r="AM69" s="915"/>
      <c r="AN69" s="915"/>
      <c r="AO69" s="915"/>
      <c r="AP69" s="915" t="s">
        <v>587</v>
      </c>
      <c r="AQ69" s="915"/>
      <c r="AR69" s="915"/>
      <c r="AS69" s="915"/>
      <c r="AT69" s="915"/>
      <c r="AU69" s="915" t="s">
        <v>587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52</v>
      </c>
      <c r="R70" s="915"/>
      <c r="S70" s="915"/>
      <c r="T70" s="915"/>
      <c r="U70" s="915"/>
      <c r="V70" s="915">
        <v>52</v>
      </c>
      <c r="W70" s="915"/>
      <c r="X70" s="915"/>
      <c r="Y70" s="915"/>
      <c r="Z70" s="915"/>
      <c r="AA70" s="915" t="s">
        <v>597</v>
      </c>
      <c r="AB70" s="915"/>
      <c r="AC70" s="915"/>
      <c r="AD70" s="915"/>
      <c r="AE70" s="915"/>
      <c r="AF70" s="915" t="s">
        <v>597</v>
      </c>
      <c r="AG70" s="915"/>
      <c r="AH70" s="915"/>
      <c r="AI70" s="915"/>
      <c r="AJ70" s="915"/>
      <c r="AK70" s="915" t="s">
        <v>597</v>
      </c>
      <c r="AL70" s="915"/>
      <c r="AM70" s="915"/>
      <c r="AN70" s="915"/>
      <c r="AO70" s="915"/>
      <c r="AP70" s="915" t="s">
        <v>587</v>
      </c>
      <c r="AQ70" s="915"/>
      <c r="AR70" s="915"/>
      <c r="AS70" s="915"/>
      <c r="AT70" s="915"/>
      <c r="AU70" s="915" t="s">
        <v>587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144</v>
      </c>
      <c r="R71" s="915"/>
      <c r="S71" s="915"/>
      <c r="T71" s="915"/>
      <c r="U71" s="915"/>
      <c r="V71" s="915">
        <v>134</v>
      </c>
      <c r="W71" s="915"/>
      <c r="X71" s="915"/>
      <c r="Y71" s="915"/>
      <c r="Z71" s="915"/>
      <c r="AA71" s="915">
        <v>10</v>
      </c>
      <c r="AB71" s="915"/>
      <c r="AC71" s="915"/>
      <c r="AD71" s="915"/>
      <c r="AE71" s="915"/>
      <c r="AF71" s="915">
        <v>10</v>
      </c>
      <c r="AG71" s="915"/>
      <c r="AH71" s="915"/>
      <c r="AI71" s="915"/>
      <c r="AJ71" s="915"/>
      <c r="AK71" s="915" t="s">
        <v>597</v>
      </c>
      <c r="AL71" s="915"/>
      <c r="AM71" s="915"/>
      <c r="AN71" s="915"/>
      <c r="AO71" s="915"/>
      <c r="AP71" s="915" t="s">
        <v>587</v>
      </c>
      <c r="AQ71" s="915"/>
      <c r="AR71" s="915"/>
      <c r="AS71" s="915"/>
      <c r="AT71" s="915"/>
      <c r="AU71" s="915" t="s">
        <v>587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593</v>
      </c>
      <c r="C72" s="958"/>
      <c r="D72" s="958"/>
      <c r="E72" s="958"/>
      <c r="F72" s="958"/>
      <c r="G72" s="958"/>
      <c r="H72" s="958"/>
      <c r="I72" s="958"/>
      <c r="J72" s="958"/>
      <c r="K72" s="958"/>
      <c r="L72" s="958"/>
      <c r="M72" s="958"/>
      <c r="N72" s="958"/>
      <c r="O72" s="958"/>
      <c r="P72" s="959"/>
      <c r="Q72" s="960">
        <v>5257</v>
      </c>
      <c r="R72" s="915"/>
      <c r="S72" s="915"/>
      <c r="T72" s="915"/>
      <c r="U72" s="915"/>
      <c r="V72" s="915">
        <v>4167</v>
      </c>
      <c r="W72" s="915"/>
      <c r="X72" s="915"/>
      <c r="Y72" s="915"/>
      <c r="Z72" s="915"/>
      <c r="AA72" s="915">
        <v>1090</v>
      </c>
      <c r="AB72" s="915"/>
      <c r="AC72" s="915"/>
      <c r="AD72" s="915"/>
      <c r="AE72" s="915"/>
      <c r="AF72" s="915">
        <v>1089</v>
      </c>
      <c r="AG72" s="915"/>
      <c r="AH72" s="915"/>
      <c r="AI72" s="915"/>
      <c r="AJ72" s="915"/>
      <c r="AK72" s="915">
        <v>3</v>
      </c>
      <c r="AL72" s="915"/>
      <c r="AM72" s="915"/>
      <c r="AN72" s="915"/>
      <c r="AO72" s="915"/>
      <c r="AP72" s="915" t="s">
        <v>587</v>
      </c>
      <c r="AQ72" s="915"/>
      <c r="AR72" s="915"/>
      <c r="AS72" s="915"/>
      <c r="AT72" s="915"/>
      <c r="AU72" s="915" t="s">
        <v>587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594</v>
      </c>
      <c r="C73" s="958"/>
      <c r="D73" s="958"/>
      <c r="E73" s="958"/>
      <c r="F73" s="958"/>
      <c r="G73" s="958"/>
      <c r="H73" s="958"/>
      <c r="I73" s="958"/>
      <c r="J73" s="958"/>
      <c r="K73" s="958"/>
      <c r="L73" s="958"/>
      <c r="M73" s="958"/>
      <c r="N73" s="958"/>
      <c r="O73" s="958"/>
      <c r="P73" s="959"/>
      <c r="Q73" s="960">
        <v>10</v>
      </c>
      <c r="R73" s="915"/>
      <c r="S73" s="915"/>
      <c r="T73" s="915"/>
      <c r="U73" s="915"/>
      <c r="V73" s="915">
        <v>10</v>
      </c>
      <c r="W73" s="915"/>
      <c r="X73" s="915"/>
      <c r="Y73" s="915"/>
      <c r="Z73" s="915"/>
      <c r="AA73" s="915" t="s">
        <v>597</v>
      </c>
      <c r="AB73" s="915"/>
      <c r="AC73" s="915"/>
      <c r="AD73" s="915"/>
      <c r="AE73" s="915"/>
      <c r="AF73" s="915" t="s">
        <v>597</v>
      </c>
      <c r="AG73" s="915"/>
      <c r="AH73" s="915"/>
      <c r="AI73" s="915"/>
      <c r="AJ73" s="915"/>
      <c r="AK73" s="915" t="s">
        <v>597</v>
      </c>
      <c r="AL73" s="915"/>
      <c r="AM73" s="915"/>
      <c r="AN73" s="915"/>
      <c r="AO73" s="915"/>
      <c r="AP73" s="915" t="s">
        <v>587</v>
      </c>
      <c r="AQ73" s="915"/>
      <c r="AR73" s="915"/>
      <c r="AS73" s="915"/>
      <c r="AT73" s="915"/>
      <c r="AU73" s="915" t="s">
        <v>587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596</v>
      </c>
      <c r="C74" s="958"/>
      <c r="D74" s="958"/>
      <c r="E74" s="958"/>
      <c r="F74" s="958"/>
      <c r="G74" s="958"/>
      <c r="H74" s="958"/>
      <c r="I74" s="958"/>
      <c r="J74" s="958"/>
      <c r="K74" s="958"/>
      <c r="L74" s="958"/>
      <c r="M74" s="958"/>
      <c r="N74" s="958"/>
      <c r="O74" s="958"/>
      <c r="P74" s="959"/>
      <c r="Q74" s="960">
        <v>67</v>
      </c>
      <c r="R74" s="915"/>
      <c r="S74" s="915"/>
      <c r="T74" s="915"/>
      <c r="U74" s="915"/>
      <c r="V74" s="915">
        <v>63</v>
      </c>
      <c r="W74" s="915"/>
      <c r="X74" s="915"/>
      <c r="Y74" s="915"/>
      <c r="Z74" s="915"/>
      <c r="AA74" s="915">
        <v>4</v>
      </c>
      <c r="AB74" s="915"/>
      <c r="AC74" s="915"/>
      <c r="AD74" s="915"/>
      <c r="AE74" s="915"/>
      <c r="AF74" s="915">
        <v>4</v>
      </c>
      <c r="AG74" s="915"/>
      <c r="AH74" s="915"/>
      <c r="AI74" s="915"/>
      <c r="AJ74" s="915"/>
      <c r="AK74" s="915" t="s">
        <v>597</v>
      </c>
      <c r="AL74" s="915"/>
      <c r="AM74" s="915"/>
      <c r="AN74" s="915"/>
      <c r="AO74" s="915"/>
      <c r="AP74" s="915" t="s">
        <v>587</v>
      </c>
      <c r="AQ74" s="915"/>
      <c r="AR74" s="915"/>
      <c r="AS74" s="915"/>
      <c r="AT74" s="915"/>
      <c r="AU74" s="915" t="s">
        <v>587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595</v>
      </c>
      <c r="C75" s="958"/>
      <c r="D75" s="958"/>
      <c r="E75" s="958"/>
      <c r="F75" s="958"/>
      <c r="G75" s="958"/>
      <c r="H75" s="958"/>
      <c r="I75" s="958"/>
      <c r="J75" s="958"/>
      <c r="K75" s="958"/>
      <c r="L75" s="958"/>
      <c r="M75" s="958"/>
      <c r="N75" s="958"/>
      <c r="O75" s="958"/>
      <c r="P75" s="959"/>
      <c r="Q75" s="963">
        <v>146369</v>
      </c>
      <c r="R75" s="964"/>
      <c r="S75" s="964"/>
      <c r="T75" s="964"/>
      <c r="U75" s="914"/>
      <c r="V75" s="965">
        <v>144062</v>
      </c>
      <c r="W75" s="964"/>
      <c r="X75" s="964"/>
      <c r="Y75" s="964"/>
      <c r="Z75" s="914"/>
      <c r="AA75" s="965">
        <v>2307</v>
      </c>
      <c r="AB75" s="964"/>
      <c r="AC75" s="964"/>
      <c r="AD75" s="964"/>
      <c r="AE75" s="914"/>
      <c r="AF75" s="965">
        <v>2307</v>
      </c>
      <c r="AG75" s="964"/>
      <c r="AH75" s="964"/>
      <c r="AI75" s="964"/>
      <c r="AJ75" s="914"/>
      <c r="AK75" s="965" t="s">
        <v>597</v>
      </c>
      <c r="AL75" s="964"/>
      <c r="AM75" s="964"/>
      <c r="AN75" s="964"/>
      <c r="AO75" s="914"/>
      <c r="AP75" s="915" t="s">
        <v>587</v>
      </c>
      <c r="AQ75" s="915"/>
      <c r="AR75" s="915"/>
      <c r="AS75" s="915"/>
      <c r="AT75" s="915"/>
      <c r="AU75" s="915" t="s">
        <v>587</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383</v>
      </c>
      <c r="B88" s="874" t="s">
        <v>413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3418</v>
      </c>
      <c r="AG88" s="926"/>
      <c r="AH88" s="926"/>
      <c r="AI88" s="926"/>
      <c r="AJ88" s="926"/>
      <c r="AK88" s="923"/>
      <c r="AL88" s="923"/>
      <c r="AM88" s="923"/>
      <c r="AN88" s="923"/>
      <c r="AO88" s="923"/>
      <c r="AP88" s="926">
        <f>SUM(AP68:AT87)</f>
        <v>504</v>
      </c>
      <c r="AQ88" s="926"/>
      <c r="AR88" s="926"/>
      <c r="AS88" s="926"/>
      <c r="AT88" s="926"/>
      <c r="AU88" s="926">
        <f>SUM(AU68:AY87)</f>
        <v>51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383</v>
      </c>
      <c r="BR102" s="874" t="s">
        <v>414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121</v>
      </c>
      <c r="CS102" s="934"/>
      <c r="CT102" s="934"/>
      <c r="CU102" s="934"/>
      <c r="CV102" s="977"/>
      <c r="CW102" s="976">
        <f t="shared" ref="CW102" si="0">SUM(CW7:DA88)</f>
        <v>7</v>
      </c>
      <c r="CX102" s="934"/>
      <c r="CY102" s="934"/>
      <c r="CZ102" s="934"/>
      <c r="DA102" s="977"/>
      <c r="DB102" s="976">
        <f t="shared" ref="DB102" si="1">SUM(DB7:DF88)</f>
        <v>179</v>
      </c>
      <c r="DC102" s="934"/>
      <c r="DD102" s="934"/>
      <c r="DE102" s="934"/>
      <c r="DF102" s="977"/>
      <c r="DG102" s="976" t="s">
        <v>597</v>
      </c>
      <c r="DH102" s="934"/>
      <c r="DI102" s="934"/>
      <c r="DJ102" s="934"/>
      <c r="DK102" s="977"/>
      <c r="DL102" s="976" t="s">
        <v>597</v>
      </c>
      <c r="DM102" s="934"/>
      <c r="DN102" s="934"/>
      <c r="DO102" s="934"/>
      <c r="DP102" s="977"/>
      <c r="DQ102" s="976" t="s">
        <v>597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422</v>
      </c>
      <c r="AB109" s="979"/>
      <c r="AC109" s="979"/>
      <c r="AD109" s="979"/>
      <c r="AE109" s="980"/>
      <c r="AF109" s="978" t="s">
        <v>301</v>
      </c>
      <c r="AG109" s="979"/>
      <c r="AH109" s="979"/>
      <c r="AI109" s="979"/>
      <c r="AJ109" s="980"/>
      <c r="AK109" s="978" t="s">
        <v>300</v>
      </c>
      <c r="AL109" s="979"/>
      <c r="AM109" s="979"/>
      <c r="AN109" s="979"/>
      <c r="AO109" s="980"/>
      <c r="AP109" s="978" t="s">
        <v>423</v>
      </c>
      <c r="AQ109" s="979"/>
      <c r="AR109" s="979"/>
      <c r="AS109" s="979"/>
      <c r="AT109" s="981"/>
      <c r="AU109" s="998" t="s">
        <v>421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422</v>
      </c>
      <c r="BR109" s="979"/>
      <c r="BS109" s="979"/>
      <c r="BT109" s="979"/>
      <c r="BU109" s="980"/>
      <c r="BV109" s="978" t="s">
        <v>301</v>
      </c>
      <c r="BW109" s="979"/>
      <c r="BX109" s="979"/>
      <c r="BY109" s="979"/>
      <c r="BZ109" s="980"/>
      <c r="CA109" s="978" t="s">
        <v>300</v>
      </c>
      <c r="CB109" s="979"/>
      <c r="CC109" s="979"/>
      <c r="CD109" s="979"/>
      <c r="CE109" s="980"/>
      <c r="CF109" s="999" t="s">
        <v>423</v>
      </c>
      <c r="CG109" s="999"/>
      <c r="CH109" s="999"/>
      <c r="CI109" s="999"/>
      <c r="CJ109" s="999"/>
      <c r="CK109" s="978" t="s">
        <v>424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422</v>
      </c>
      <c r="DH109" s="979"/>
      <c r="DI109" s="979"/>
      <c r="DJ109" s="979"/>
      <c r="DK109" s="980"/>
      <c r="DL109" s="978" t="s">
        <v>301</v>
      </c>
      <c r="DM109" s="979"/>
      <c r="DN109" s="979"/>
      <c r="DO109" s="979"/>
      <c r="DP109" s="980"/>
      <c r="DQ109" s="978" t="s">
        <v>300</v>
      </c>
      <c r="DR109" s="979"/>
      <c r="DS109" s="979"/>
      <c r="DT109" s="979"/>
      <c r="DU109" s="980"/>
      <c r="DV109" s="978" t="s">
        <v>423</v>
      </c>
      <c r="DW109" s="979"/>
      <c r="DX109" s="979"/>
      <c r="DY109" s="979"/>
      <c r="DZ109" s="981"/>
    </row>
    <row r="110" spans="1:131" s="247" customFormat="1" ht="26.25" customHeight="1" x14ac:dyDescent="0.15">
      <c r="A110" s="982" t="s">
        <v>425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1633193</v>
      </c>
      <c r="AB110" s="986"/>
      <c r="AC110" s="986"/>
      <c r="AD110" s="986"/>
      <c r="AE110" s="987"/>
      <c r="AF110" s="988">
        <v>1615814</v>
      </c>
      <c r="AG110" s="986"/>
      <c r="AH110" s="986"/>
      <c r="AI110" s="986"/>
      <c r="AJ110" s="987"/>
      <c r="AK110" s="988">
        <v>1672561</v>
      </c>
      <c r="AL110" s="986"/>
      <c r="AM110" s="986"/>
      <c r="AN110" s="986"/>
      <c r="AO110" s="987"/>
      <c r="AP110" s="989">
        <v>39.200000000000003</v>
      </c>
      <c r="AQ110" s="990"/>
      <c r="AR110" s="990"/>
      <c r="AS110" s="990"/>
      <c r="AT110" s="991"/>
      <c r="AU110" s="992" t="s">
        <v>73</v>
      </c>
      <c r="AV110" s="993"/>
      <c r="AW110" s="993"/>
      <c r="AX110" s="993"/>
      <c r="AY110" s="993"/>
      <c r="AZ110" s="1034" t="s">
        <v>426</v>
      </c>
      <c r="BA110" s="983"/>
      <c r="BB110" s="983"/>
      <c r="BC110" s="983"/>
      <c r="BD110" s="983"/>
      <c r="BE110" s="983"/>
      <c r="BF110" s="983"/>
      <c r="BG110" s="983"/>
      <c r="BH110" s="983"/>
      <c r="BI110" s="983"/>
      <c r="BJ110" s="983"/>
      <c r="BK110" s="983"/>
      <c r="BL110" s="983"/>
      <c r="BM110" s="983"/>
      <c r="BN110" s="983"/>
      <c r="BO110" s="983"/>
      <c r="BP110" s="984"/>
      <c r="BQ110" s="1020">
        <v>16020995</v>
      </c>
      <c r="BR110" s="1021"/>
      <c r="BS110" s="1021"/>
      <c r="BT110" s="1021"/>
      <c r="BU110" s="1021"/>
      <c r="BV110" s="1021">
        <v>15908683</v>
      </c>
      <c r="BW110" s="1021"/>
      <c r="BX110" s="1021"/>
      <c r="BY110" s="1021"/>
      <c r="BZ110" s="1021"/>
      <c r="CA110" s="1021">
        <v>15368887</v>
      </c>
      <c r="CB110" s="1021"/>
      <c r="CC110" s="1021"/>
      <c r="CD110" s="1021"/>
      <c r="CE110" s="1021"/>
      <c r="CF110" s="1035">
        <v>360</v>
      </c>
      <c r="CG110" s="1036"/>
      <c r="CH110" s="1036"/>
      <c r="CI110" s="1036"/>
      <c r="CJ110" s="1036"/>
      <c r="CK110" s="1037" t="s">
        <v>427</v>
      </c>
      <c r="CL110" s="1038"/>
      <c r="CM110" s="1017" t="s">
        <v>428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429</v>
      </c>
      <c r="DM110" s="1021"/>
      <c r="DN110" s="1021"/>
      <c r="DO110" s="1021"/>
      <c r="DP110" s="1021"/>
      <c r="DQ110" s="1021" t="s">
        <v>127</v>
      </c>
      <c r="DR110" s="1021"/>
      <c r="DS110" s="1021"/>
      <c r="DT110" s="1021"/>
      <c r="DU110" s="1021"/>
      <c r="DV110" s="1022" t="s">
        <v>430</v>
      </c>
      <c r="DW110" s="1022"/>
      <c r="DX110" s="1022"/>
      <c r="DY110" s="1022"/>
      <c r="DZ110" s="1023"/>
    </row>
    <row r="111" spans="1:131" s="247" customFormat="1" ht="26.25" customHeight="1" x14ac:dyDescent="0.15">
      <c r="A111" s="1024" t="s">
        <v>431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127</v>
      </c>
      <c r="AL111" s="1028"/>
      <c r="AM111" s="1028"/>
      <c r="AN111" s="1028"/>
      <c r="AO111" s="1029"/>
      <c r="AP111" s="1031" t="s">
        <v>432</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t="s">
        <v>127</v>
      </c>
      <c r="BR111" s="1014"/>
      <c r="BS111" s="1014"/>
      <c r="BT111" s="1014"/>
      <c r="BU111" s="1014"/>
      <c r="BV111" s="1014" t="s">
        <v>127</v>
      </c>
      <c r="BW111" s="1014"/>
      <c r="BX111" s="1014"/>
      <c r="BY111" s="1014"/>
      <c r="BZ111" s="1014"/>
      <c r="CA111" s="1014" t="s">
        <v>127</v>
      </c>
      <c r="CB111" s="1014"/>
      <c r="CC111" s="1014"/>
      <c r="CD111" s="1014"/>
      <c r="CE111" s="1014"/>
      <c r="CF111" s="1008" t="s">
        <v>429</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127</v>
      </c>
      <c r="DM111" s="1014"/>
      <c r="DN111" s="1014"/>
      <c r="DO111" s="1014"/>
      <c r="DP111" s="1014"/>
      <c r="DQ111" s="1014" t="s">
        <v>127</v>
      </c>
      <c r="DR111" s="1014"/>
      <c r="DS111" s="1014"/>
      <c r="DT111" s="1014"/>
      <c r="DU111" s="1014"/>
      <c r="DV111" s="1015" t="s">
        <v>127</v>
      </c>
      <c r="DW111" s="1015"/>
      <c r="DX111" s="1015"/>
      <c r="DY111" s="1015"/>
      <c r="DZ111" s="1016"/>
    </row>
    <row r="112" spans="1:131" s="247" customFormat="1" ht="26.25" customHeight="1" x14ac:dyDescent="0.15">
      <c r="A112" s="1046" t="s">
        <v>435</v>
      </c>
      <c r="B112" s="1047"/>
      <c r="C112" s="1044" t="s">
        <v>436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437</v>
      </c>
      <c r="AB112" s="1053"/>
      <c r="AC112" s="1053"/>
      <c r="AD112" s="1053"/>
      <c r="AE112" s="1054"/>
      <c r="AF112" s="1055" t="s">
        <v>432</v>
      </c>
      <c r="AG112" s="1053"/>
      <c r="AH112" s="1053"/>
      <c r="AI112" s="1053"/>
      <c r="AJ112" s="1054"/>
      <c r="AK112" s="1055" t="s">
        <v>438</v>
      </c>
      <c r="AL112" s="1053"/>
      <c r="AM112" s="1053"/>
      <c r="AN112" s="1053"/>
      <c r="AO112" s="1054"/>
      <c r="AP112" s="1056" t="s">
        <v>430</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395959</v>
      </c>
      <c r="BR112" s="1014"/>
      <c r="BS112" s="1014"/>
      <c r="BT112" s="1014"/>
      <c r="BU112" s="1014"/>
      <c r="BV112" s="1014">
        <v>450023</v>
      </c>
      <c r="BW112" s="1014"/>
      <c r="BX112" s="1014"/>
      <c r="BY112" s="1014"/>
      <c r="BZ112" s="1014"/>
      <c r="CA112" s="1014">
        <v>473959</v>
      </c>
      <c r="CB112" s="1014"/>
      <c r="CC112" s="1014"/>
      <c r="CD112" s="1014"/>
      <c r="CE112" s="1014"/>
      <c r="CF112" s="1008">
        <v>11.1</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429</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32976</v>
      </c>
      <c r="AB113" s="1028"/>
      <c r="AC113" s="1028"/>
      <c r="AD113" s="1028"/>
      <c r="AE113" s="1029"/>
      <c r="AF113" s="1030">
        <v>25208</v>
      </c>
      <c r="AG113" s="1028"/>
      <c r="AH113" s="1028"/>
      <c r="AI113" s="1028"/>
      <c r="AJ113" s="1029"/>
      <c r="AK113" s="1030">
        <v>27275</v>
      </c>
      <c r="AL113" s="1028"/>
      <c r="AM113" s="1028"/>
      <c r="AN113" s="1028"/>
      <c r="AO113" s="1029"/>
      <c r="AP113" s="1031">
        <v>0.6</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75556</v>
      </c>
      <c r="BR113" s="1014"/>
      <c r="BS113" s="1014"/>
      <c r="BT113" s="1014"/>
      <c r="BU113" s="1014"/>
      <c r="BV113" s="1014">
        <v>67510</v>
      </c>
      <c r="BW113" s="1014"/>
      <c r="BX113" s="1014"/>
      <c r="BY113" s="1014"/>
      <c r="BZ113" s="1014"/>
      <c r="CA113" s="1014">
        <v>50804</v>
      </c>
      <c r="CB113" s="1014"/>
      <c r="CC113" s="1014"/>
      <c r="CD113" s="1014"/>
      <c r="CE113" s="1014"/>
      <c r="CF113" s="1008">
        <v>1.2</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438</v>
      </c>
      <c r="DR113" s="1053"/>
      <c r="DS113" s="1053"/>
      <c r="DT113" s="1053"/>
      <c r="DU113" s="1054"/>
      <c r="DV113" s="1056" t="s">
        <v>444</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41976</v>
      </c>
      <c r="AB114" s="1053"/>
      <c r="AC114" s="1053"/>
      <c r="AD114" s="1053"/>
      <c r="AE114" s="1054"/>
      <c r="AF114" s="1055">
        <v>16694</v>
      </c>
      <c r="AG114" s="1053"/>
      <c r="AH114" s="1053"/>
      <c r="AI114" s="1053"/>
      <c r="AJ114" s="1054"/>
      <c r="AK114" s="1055">
        <v>16595</v>
      </c>
      <c r="AL114" s="1053"/>
      <c r="AM114" s="1053"/>
      <c r="AN114" s="1053"/>
      <c r="AO114" s="1054"/>
      <c r="AP114" s="1056">
        <v>0.4</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1363919</v>
      </c>
      <c r="BR114" s="1014"/>
      <c r="BS114" s="1014"/>
      <c r="BT114" s="1014"/>
      <c r="BU114" s="1014"/>
      <c r="BV114" s="1014">
        <v>1689014</v>
      </c>
      <c r="BW114" s="1014"/>
      <c r="BX114" s="1014"/>
      <c r="BY114" s="1014"/>
      <c r="BZ114" s="1014"/>
      <c r="CA114" s="1014">
        <v>1314479</v>
      </c>
      <c r="CB114" s="1014"/>
      <c r="CC114" s="1014"/>
      <c r="CD114" s="1014"/>
      <c r="CE114" s="1014"/>
      <c r="CF114" s="1008">
        <v>30.8</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127</v>
      </c>
      <c r="DR114" s="1053"/>
      <c r="DS114" s="1053"/>
      <c r="DT114" s="1053"/>
      <c r="DU114" s="1054"/>
      <c r="DV114" s="1056" t="s">
        <v>429</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127</v>
      </c>
      <c r="AB115" s="1028"/>
      <c r="AC115" s="1028"/>
      <c r="AD115" s="1028"/>
      <c r="AE115" s="1029"/>
      <c r="AF115" s="1030" t="s">
        <v>127</v>
      </c>
      <c r="AG115" s="1028"/>
      <c r="AH115" s="1028"/>
      <c r="AI115" s="1028"/>
      <c r="AJ115" s="1029"/>
      <c r="AK115" s="1030" t="s">
        <v>127</v>
      </c>
      <c r="AL115" s="1028"/>
      <c r="AM115" s="1028"/>
      <c r="AN115" s="1028"/>
      <c r="AO115" s="1029"/>
      <c r="AP115" s="1031" t="s">
        <v>444</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444</v>
      </c>
      <c r="BW115" s="1014"/>
      <c r="BX115" s="1014"/>
      <c r="BY115" s="1014"/>
      <c r="BZ115" s="1014"/>
      <c r="CA115" s="1014" t="s">
        <v>127</v>
      </c>
      <c r="CB115" s="1014"/>
      <c r="CC115" s="1014"/>
      <c r="CD115" s="1014"/>
      <c r="CE115" s="1014"/>
      <c r="CF115" s="1008" t="s">
        <v>450</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430</v>
      </c>
      <c r="DH115" s="1053"/>
      <c r="DI115" s="1053"/>
      <c r="DJ115" s="1053"/>
      <c r="DK115" s="1054"/>
      <c r="DL115" s="1055" t="s">
        <v>127</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284</v>
      </c>
      <c r="AB116" s="1053"/>
      <c r="AC116" s="1053"/>
      <c r="AD116" s="1053"/>
      <c r="AE116" s="1054"/>
      <c r="AF116" s="1055">
        <v>207</v>
      </c>
      <c r="AG116" s="1053"/>
      <c r="AH116" s="1053"/>
      <c r="AI116" s="1053"/>
      <c r="AJ116" s="1054"/>
      <c r="AK116" s="1055">
        <v>71</v>
      </c>
      <c r="AL116" s="1053"/>
      <c r="AM116" s="1053"/>
      <c r="AN116" s="1053"/>
      <c r="AO116" s="1054"/>
      <c r="AP116" s="1056">
        <v>0</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430</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1708429</v>
      </c>
      <c r="AB117" s="1071"/>
      <c r="AC117" s="1071"/>
      <c r="AD117" s="1071"/>
      <c r="AE117" s="1072"/>
      <c r="AF117" s="1073">
        <v>1657923</v>
      </c>
      <c r="AG117" s="1071"/>
      <c r="AH117" s="1071"/>
      <c r="AI117" s="1071"/>
      <c r="AJ117" s="1072"/>
      <c r="AK117" s="1073">
        <v>1716502</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432</v>
      </c>
      <c r="BR117" s="1014"/>
      <c r="BS117" s="1014"/>
      <c r="BT117" s="1014"/>
      <c r="BU117" s="1014"/>
      <c r="BV117" s="1014" t="s">
        <v>438</v>
      </c>
      <c r="BW117" s="1014"/>
      <c r="BX117" s="1014"/>
      <c r="BY117" s="1014"/>
      <c r="BZ117" s="1014"/>
      <c r="CA117" s="1014" t="s">
        <v>430</v>
      </c>
      <c r="CB117" s="1014"/>
      <c r="CC117" s="1014"/>
      <c r="CD117" s="1014"/>
      <c r="CE117" s="1014"/>
      <c r="CF117" s="1008" t="s">
        <v>429</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430</v>
      </c>
      <c r="DH117" s="1053"/>
      <c r="DI117" s="1053"/>
      <c r="DJ117" s="1053"/>
      <c r="DK117" s="1054"/>
      <c r="DL117" s="1055" t="s">
        <v>430</v>
      </c>
      <c r="DM117" s="1053"/>
      <c r="DN117" s="1053"/>
      <c r="DO117" s="1053"/>
      <c r="DP117" s="1054"/>
      <c r="DQ117" s="1055" t="s">
        <v>127</v>
      </c>
      <c r="DR117" s="1053"/>
      <c r="DS117" s="1053"/>
      <c r="DT117" s="1053"/>
      <c r="DU117" s="1054"/>
      <c r="DV117" s="1056" t="s">
        <v>429</v>
      </c>
      <c r="DW117" s="1057"/>
      <c r="DX117" s="1057"/>
      <c r="DY117" s="1057"/>
      <c r="DZ117" s="1058"/>
    </row>
    <row r="118" spans="1:130" s="247" customFormat="1" ht="26.25" customHeight="1" x14ac:dyDescent="0.15">
      <c r="A118" s="998" t="s">
        <v>424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422</v>
      </c>
      <c r="AB118" s="979"/>
      <c r="AC118" s="979"/>
      <c r="AD118" s="979"/>
      <c r="AE118" s="980"/>
      <c r="AF118" s="978" t="s">
        <v>301</v>
      </c>
      <c r="AG118" s="979"/>
      <c r="AH118" s="979"/>
      <c r="AI118" s="979"/>
      <c r="AJ118" s="980"/>
      <c r="AK118" s="978" t="s">
        <v>300</v>
      </c>
      <c r="AL118" s="979"/>
      <c r="AM118" s="979"/>
      <c r="AN118" s="979"/>
      <c r="AO118" s="980"/>
      <c r="AP118" s="1065" t="s">
        <v>423</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429</v>
      </c>
      <c r="BR118" s="1092"/>
      <c r="BS118" s="1092"/>
      <c r="BT118" s="1092"/>
      <c r="BU118" s="1092"/>
      <c r="BV118" s="1092" t="s">
        <v>127</v>
      </c>
      <c r="BW118" s="1092"/>
      <c r="BX118" s="1092"/>
      <c r="BY118" s="1092"/>
      <c r="BZ118" s="1092"/>
      <c r="CA118" s="1092" t="s">
        <v>437</v>
      </c>
      <c r="CB118" s="1092"/>
      <c r="CC118" s="1092"/>
      <c r="CD118" s="1092"/>
      <c r="CE118" s="1092"/>
      <c r="CF118" s="1008" t="s">
        <v>127</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429</v>
      </c>
      <c r="DH118" s="1053"/>
      <c r="DI118" s="1053"/>
      <c r="DJ118" s="1053"/>
      <c r="DK118" s="1054"/>
      <c r="DL118" s="1055" t="s">
        <v>429</v>
      </c>
      <c r="DM118" s="1053"/>
      <c r="DN118" s="1053"/>
      <c r="DO118" s="1053"/>
      <c r="DP118" s="1054"/>
      <c r="DQ118" s="1055" t="s">
        <v>127</v>
      </c>
      <c r="DR118" s="1053"/>
      <c r="DS118" s="1053"/>
      <c r="DT118" s="1053"/>
      <c r="DU118" s="1054"/>
      <c r="DV118" s="1056" t="s">
        <v>429</v>
      </c>
      <c r="DW118" s="1057"/>
      <c r="DX118" s="1057"/>
      <c r="DY118" s="1057"/>
      <c r="DZ118" s="1058"/>
    </row>
    <row r="119" spans="1:130" s="247" customFormat="1" ht="26.25" customHeight="1" x14ac:dyDescent="0.15">
      <c r="A119" s="1152" t="s">
        <v>427</v>
      </c>
      <c r="B119" s="1038"/>
      <c r="C119" s="1017" t="s">
        <v>428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444</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460</v>
      </c>
      <c r="BP119" s="1100"/>
      <c r="BQ119" s="1091">
        <v>17856429</v>
      </c>
      <c r="BR119" s="1092"/>
      <c r="BS119" s="1092"/>
      <c r="BT119" s="1092"/>
      <c r="BU119" s="1092"/>
      <c r="BV119" s="1092">
        <v>18115230</v>
      </c>
      <c r="BW119" s="1092"/>
      <c r="BX119" s="1092"/>
      <c r="BY119" s="1092"/>
      <c r="BZ119" s="1092"/>
      <c r="CA119" s="1092">
        <v>17208129</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429</v>
      </c>
      <c r="DH119" s="1078"/>
      <c r="DI119" s="1078"/>
      <c r="DJ119" s="1078"/>
      <c r="DK119" s="1079"/>
      <c r="DL119" s="1077" t="s">
        <v>437</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x14ac:dyDescent="0.15">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444</v>
      </c>
      <c r="AB120" s="1053"/>
      <c r="AC120" s="1053"/>
      <c r="AD120" s="1053"/>
      <c r="AE120" s="1054"/>
      <c r="AF120" s="1055" t="s">
        <v>127</v>
      </c>
      <c r="AG120" s="1053"/>
      <c r="AH120" s="1053"/>
      <c r="AI120" s="1053"/>
      <c r="AJ120" s="1054"/>
      <c r="AK120" s="1055" t="s">
        <v>432</v>
      </c>
      <c r="AL120" s="1053"/>
      <c r="AM120" s="1053"/>
      <c r="AN120" s="1053"/>
      <c r="AO120" s="1054"/>
      <c r="AP120" s="1056" t="s">
        <v>127</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2086570</v>
      </c>
      <c r="BR120" s="1021"/>
      <c r="BS120" s="1021"/>
      <c r="BT120" s="1021"/>
      <c r="BU120" s="1021"/>
      <c r="BV120" s="1021">
        <v>2051513</v>
      </c>
      <c r="BW120" s="1021"/>
      <c r="BX120" s="1021"/>
      <c r="BY120" s="1021"/>
      <c r="BZ120" s="1021"/>
      <c r="CA120" s="1021">
        <v>2097751</v>
      </c>
      <c r="CB120" s="1021"/>
      <c r="CC120" s="1021"/>
      <c r="CD120" s="1021"/>
      <c r="CE120" s="1021"/>
      <c r="CF120" s="1035">
        <v>49.1</v>
      </c>
      <c r="CG120" s="1036"/>
      <c r="CH120" s="1036"/>
      <c r="CI120" s="1036"/>
      <c r="CJ120" s="1036"/>
      <c r="CK120" s="1101" t="s">
        <v>464</v>
      </c>
      <c r="CL120" s="1102"/>
      <c r="CM120" s="1102"/>
      <c r="CN120" s="1102"/>
      <c r="CO120" s="1103"/>
      <c r="CP120" s="1109" t="s">
        <v>465</v>
      </c>
      <c r="CQ120" s="1110"/>
      <c r="CR120" s="1110"/>
      <c r="CS120" s="1110"/>
      <c r="CT120" s="1110"/>
      <c r="CU120" s="1110"/>
      <c r="CV120" s="1110"/>
      <c r="CW120" s="1110"/>
      <c r="CX120" s="1110"/>
      <c r="CY120" s="1110"/>
      <c r="CZ120" s="1110"/>
      <c r="DA120" s="1110"/>
      <c r="DB120" s="1110"/>
      <c r="DC120" s="1110"/>
      <c r="DD120" s="1110"/>
      <c r="DE120" s="1110"/>
      <c r="DF120" s="1111"/>
      <c r="DG120" s="1020">
        <v>395959</v>
      </c>
      <c r="DH120" s="1021"/>
      <c r="DI120" s="1021"/>
      <c r="DJ120" s="1021"/>
      <c r="DK120" s="1021"/>
      <c r="DL120" s="1021">
        <v>450023</v>
      </c>
      <c r="DM120" s="1021"/>
      <c r="DN120" s="1021"/>
      <c r="DO120" s="1021"/>
      <c r="DP120" s="1021"/>
      <c r="DQ120" s="1021">
        <v>473959</v>
      </c>
      <c r="DR120" s="1021"/>
      <c r="DS120" s="1021"/>
      <c r="DT120" s="1021"/>
      <c r="DU120" s="1021"/>
      <c r="DV120" s="1022">
        <v>11.1</v>
      </c>
      <c r="DW120" s="1022"/>
      <c r="DX120" s="1022"/>
      <c r="DY120" s="1022"/>
      <c r="DZ120" s="1023"/>
    </row>
    <row r="121" spans="1:130" s="247" customFormat="1" ht="26.25" customHeight="1" x14ac:dyDescent="0.15">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429</v>
      </c>
      <c r="AG121" s="1053"/>
      <c r="AH121" s="1053"/>
      <c r="AI121" s="1053"/>
      <c r="AJ121" s="1054"/>
      <c r="AK121" s="1055" t="s">
        <v>127</v>
      </c>
      <c r="AL121" s="1053"/>
      <c r="AM121" s="1053"/>
      <c r="AN121" s="1053"/>
      <c r="AO121" s="1054"/>
      <c r="AP121" s="1056" t="s">
        <v>429</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180960</v>
      </c>
      <c r="BR121" s="1014"/>
      <c r="BS121" s="1014"/>
      <c r="BT121" s="1014"/>
      <c r="BU121" s="1014"/>
      <c r="BV121" s="1014">
        <v>148402</v>
      </c>
      <c r="BW121" s="1014"/>
      <c r="BX121" s="1014"/>
      <c r="BY121" s="1014"/>
      <c r="BZ121" s="1014"/>
      <c r="CA121" s="1014">
        <v>174839</v>
      </c>
      <c r="CB121" s="1014"/>
      <c r="CC121" s="1014"/>
      <c r="CD121" s="1014"/>
      <c r="CE121" s="1014"/>
      <c r="CF121" s="1008">
        <v>4.0999999999999996</v>
      </c>
      <c r="CG121" s="1009"/>
      <c r="CH121" s="1009"/>
      <c r="CI121" s="1009"/>
      <c r="CJ121" s="1009"/>
      <c r="CK121" s="1104"/>
      <c r="CL121" s="1105"/>
      <c r="CM121" s="1105"/>
      <c r="CN121" s="1105"/>
      <c r="CO121" s="1106"/>
      <c r="CP121" s="1114" t="s">
        <v>468</v>
      </c>
      <c r="CQ121" s="1115"/>
      <c r="CR121" s="1115"/>
      <c r="CS121" s="1115"/>
      <c r="CT121" s="1115"/>
      <c r="CU121" s="1115"/>
      <c r="CV121" s="1115"/>
      <c r="CW121" s="1115"/>
      <c r="CX121" s="1115"/>
      <c r="CY121" s="1115"/>
      <c r="CZ121" s="1115"/>
      <c r="DA121" s="1115"/>
      <c r="DB121" s="1115"/>
      <c r="DC121" s="1115"/>
      <c r="DD121" s="1115"/>
      <c r="DE121" s="1115"/>
      <c r="DF121" s="1116"/>
      <c r="DG121" s="1013" t="s">
        <v>127</v>
      </c>
      <c r="DH121" s="1014"/>
      <c r="DI121" s="1014"/>
      <c r="DJ121" s="1014"/>
      <c r="DK121" s="1014"/>
      <c r="DL121" s="1014" t="s">
        <v>444</v>
      </c>
      <c r="DM121" s="1014"/>
      <c r="DN121" s="1014"/>
      <c r="DO121" s="1014"/>
      <c r="DP121" s="1014"/>
      <c r="DQ121" s="1014" t="s">
        <v>127</v>
      </c>
      <c r="DR121" s="1014"/>
      <c r="DS121" s="1014"/>
      <c r="DT121" s="1014"/>
      <c r="DU121" s="1014"/>
      <c r="DV121" s="1015" t="s">
        <v>429</v>
      </c>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437</v>
      </c>
      <c r="AB122" s="1053"/>
      <c r="AC122" s="1053"/>
      <c r="AD122" s="1053"/>
      <c r="AE122" s="1054"/>
      <c r="AF122" s="1055" t="s">
        <v>127</v>
      </c>
      <c r="AG122" s="1053"/>
      <c r="AH122" s="1053"/>
      <c r="AI122" s="1053"/>
      <c r="AJ122" s="1054"/>
      <c r="AK122" s="1055" t="s">
        <v>429</v>
      </c>
      <c r="AL122" s="1053"/>
      <c r="AM122" s="1053"/>
      <c r="AN122" s="1053"/>
      <c r="AO122" s="1054"/>
      <c r="AP122" s="1056" t="s">
        <v>444</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9024003</v>
      </c>
      <c r="BR122" s="1092"/>
      <c r="BS122" s="1092"/>
      <c r="BT122" s="1092"/>
      <c r="BU122" s="1092"/>
      <c r="BV122" s="1092">
        <v>10079043</v>
      </c>
      <c r="BW122" s="1092"/>
      <c r="BX122" s="1092"/>
      <c r="BY122" s="1092"/>
      <c r="BZ122" s="1092"/>
      <c r="CA122" s="1092">
        <v>10017762</v>
      </c>
      <c r="CB122" s="1092"/>
      <c r="CC122" s="1092"/>
      <c r="CD122" s="1092"/>
      <c r="CE122" s="1092"/>
      <c r="CF122" s="1112">
        <v>234.6</v>
      </c>
      <c r="CG122" s="1113"/>
      <c r="CH122" s="1113"/>
      <c r="CI122" s="1113"/>
      <c r="CJ122" s="1113"/>
      <c r="CK122" s="1104"/>
      <c r="CL122" s="1105"/>
      <c r="CM122" s="1105"/>
      <c r="CN122" s="1105"/>
      <c r="CO122" s="1106"/>
      <c r="CP122" s="1114" t="s">
        <v>470</v>
      </c>
      <c r="CQ122" s="1115"/>
      <c r="CR122" s="1115"/>
      <c r="CS122" s="1115"/>
      <c r="CT122" s="1115"/>
      <c r="CU122" s="1115"/>
      <c r="CV122" s="1115"/>
      <c r="CW122" s="1115"/>
      <c r="CX122" s="1115"/>
      <c r="CY122" s="1115"/>
      <c r="CZ122" s="1115"/>
      <c r="DA122" s="1115"/>
      <c r="DB122" s="1115"/>
      <c r="DC122" s="1115"/>
      <c r="DD122" s="1115"/>
      <c r="DE122" s="1115"/>
      <c r="DF122" s="1116"/>
      <c r="DG122" s="1013" t="s">
        <v>444</v>
      </c>
      <c r="DH122" s="1014"/>
      <c r="DI122" s="1014"/>
      <c r="DJ122" s="1014"/>
      <c r="DK122" s="1014"/>
      <c r="DL122" s="1014" t="s">
        <v>444</v>
      </c>
      <c r="DM122" s="1014"/>
      <c r="DN122" s="1014"/>
      <c r="DO122" s="1014"/>
      <c r="DP122" s="1014"/>
      <c r="DQ122" s="1014" t="s">
        <v>127</v>
      </c>
      <c r="DR122" s="1014"/>
      <c r="DS122" s="1014"/>
      <c r="DT122" s="1014"/>
      <c r="DU122" s="1014"/>
      <c r="DV122" s="1015" t="s">
        <v>437</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437</v>
      </c>
      <c r="AB123" s="1053"/>
      <c r="AC123" s="1053"/>
      <c r="AD123" s="1053"/>
      <c r="AE123" s="1054"/>
      <c r="AF123" s="1055" t="s">
        <v>432</v>
      </c>
      <c r="AG123" s="1053"/>
      <c r="AH123" s="1053"/>
      <c r="AI123" s="1053"/>
      <c r="AJ123" s="1054"/>
      <c r="AK123" s="1055" t="s">
        <v>127</v>
      </c>
      <c r="AL123" s="1053"/>
      <c r="AM123" s="1053"/>
      <c r="AN123" s="1053"/>
      <c r="AO123" s="1054"/>
      <c r="AP123" s="1056" t="s">
        <v>429</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471</v>
      </c>
      <c r="BP123" s="1100"/>
      <c r="BQ123" s="1159">
        <v>11291533</v>
      </c>
      <c r="BR123" s="1160"/>
      <c r="BS123" s="1160"/>
      <c r="BT123" s="1160"/>
      <c r="BU123" s="1160"/>
      <c r="BV123" s="1160">
        <v>12278958</v>
      </c>
      <c r="BW123" s="1160"/>
      <c r="BX123" s="1160"/>
      <c r="BY123" s="1160"/>
      <c r="BZ123" s="1160"/>
      <c r="CA123" s="1160">
        <v>12290352</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444</v>
      </c>
      <c r="DH123" s="1053"/>
      <c r="DI123" s="1053"/>
      <c r="DJ123" s="1053"/>
      <c r="DK123" s="1054"/>
      <c r="DL123" s="1055" t="s">
        <v>444</v>
      </c>
      <c r="DM123" s="1053"/>
      <c r="DN123" s="1053"/>
      <c r="DO123" s="1053"/>
      <c r="DP123" s="1054"/>
      <c r="DQ123" s="1055" t="s">
        <v>444</v>
      </c>
      <c r="DR123" s="1053"/>
      <c r="DS123" s="1053"/>
      <c r="DT123" s="1053"/>
      <c r="DU123" s="1054"/>
      <c r="DV123" s="1056" t="s">
        <v>437</v>
      </c>
      <c r="DW123" s="1057"/>
      <c r="DX123" s="1057"/>
      <c r="DY123" s="1057"/>
      <c r="DZ123" s="1058"/>
    </row>
    <row r="124" spans="1:130" s="247" customFormat="1" ht="26.25" customHeight="1" thickBot="1" x14ac:dyDescent="0.2">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444</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150.80000000000001</v>
      </c>
      <c r="BR124" s="1122"/>
      <c r="BS124" s="1122"/>
      <c r="BT124" s="1122"/>
      <c r="BU124" s="1122"/>
      <c r="BV124" s="1122">
        <v>136.69999999999999</v>
      </c>
      <c r="BW124" s="1122"/>
      <c r="BX124" s="1122"/>
      <c r="BY124" s="1122"/>
      <c r="BZ124" s="1122"/>
      <c r="CA124" s="1122">
        <v>115.1</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437</v>
      </c>
      <c r="DH124" s="1078"/>
      <c r="DI124" s="1078"/>
      <c r="DJ124" s="1078"/>
      <c r="DK124" s="1079"/>
      <c r="DL124" s="1077" t="s">
        <v>444</v>
      </c>
      <c r="DM124" s="1078"/>
      <c r="DN124" s="1078"/>
      <c r="DO124" s="1078"/>
      <c r="DP124" s="1079"/>
      <c r="DQ124" s="1077" t="s">
        <v>444</v>
      </c>
      <c r="DR124" s="1078"/>
      <c r="DS124" s="1078"/>
      <c r="DT124" s="1078"/>
      <c r="DU124" s="1079"/>
      <c r="DV124" s="1080" t="s">
        <v>437</v>
      </c>
      <c r="DW124" s="1081"/>
      <c r="DX124" s="1081"/>
      <c r="DY124" s="1081"/>
      <c r="DZ124" s="1082"/>
    </row>
    <row r="125" spans="1:130" s="247" customFormat="1" ht="26.25" customHeight="1" x14ac:dyDescent="0.15">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437</v>
      </c>
      <c r="AG125" s="1053"/>
      <c r="AH125" s="1053"/>
      <c r="AI125" s="1053"/>
      <c r="AJ125" s="1054"/>
      <c r="AK125" s="1055" t="s">
        <v>444</v>
      </c>
      <c r="AL125" s="1053"/>
      <c r="AM125" s="1053"/>
      <c r="AN125" s="1053"/>
      <c r="AO125" s="1054"/>
      <c r="AP125" s="1056" t="s">
        <v>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437</v>
      </c>
      <c r="DM125" s="1021"/>
      <c r="DN125" s="1021"/>
      <c r="DO125" s="1021"/>
      <c r="DP125" s="1021"/>
      <c r="DQ125" s="1021" t="s">
        <v>437</v>
      </c>
      <c r="DR125" s="1021"/>
      <c r="DS125" s="1021"/>
      <c r="DT125" s="1021"/>
      <c r="DU125" s="1021"/>
      <c r="DV125" s="1022" t="s">
        <v>437</v>
      </c>
      <c r="DW125" s="1022"/>
      <c r="DX125" s="1022"/>
      <c r="DY125" s="1022"/>
      <c r="DZ125" s="1023"/>
    </row>
    <row r="126" spans="1:130" s="247" customFormat="1" ht="26.25" customHeight="1" thickBot="1" x14ac:dyDescent="0.2">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437</v>
      </c>
      <c r="AB126" s="1053"/>
      <c r="AC126" s="1053"/>
      <c r="AD126" s="1053"/>
      <c r="AE126" s="1054"/>
      <c r="AF126" s="1055" t="s">
        <v>444</v>
      </c>
      <c r="AG126" s="1053"/>
      <c r="AH126" s="1053"/>
      <c r="AI126" s="1053"/>
      <c r="AJ126" s="1054"/>
      <c r="AK126" s="1055" t="s">
        <v>437</v>
      </c>
      <c r="AL126" s="1053"/>
      <c r="AM126" s="1053"/>
      <c r="AN126" s="1053"/>
      <c r="AO126" s="1054"/>
      <c r="AP126" s="1056" t="s">
        <v>444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437</v>
      </c>
      <c r="DH126" s="1014"/>
      <c r="DI126" s="1014"/>
      <c r="DJ126" s="1014"/>
      <c r="DK126" s="1014"/>
      <c r="DL126" s="1014" t="s">
        <v>437</v>
      </c>
      <c r="DM126" s="1014"/>
      <c r="DN126" s="1014"/>
      <c r="DO126" s="1014"/>
      <c r="DP126" s="1014"/>
      <c r="DQ126" s="1014" t="s">
        <v>432</v>
      </c>
      <c r="DR126" s="1014"/>
      <c r="DS126" s="1014"/>
      <c r="DT126" s="1014"/>
      <c r="DU126" s="1014"/>
      <c r="DV126" s="1015" t="s">
        <v>437</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437</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437</v>
      </c>
      <c r="DH127" s="1014"/>
      <c r="DI127" s="1014"/>
      <c r="DJ127" s="1014"/>
      <c r="DK127" s="1014"/>
      <c r="DL127" s="1014" t="s">
        <v>437</v>
      </c>
      <c r="DM127" s="1014"/>
      <c r="DN127" s="1014"/>
      <c r="DO127" s="1014"/>
      <c r="DP127" s="1014"/>
      <c r="DQ127" s="1014" t="s">
        <v>437</v>
      </c>
      <c r="DR127" s="1014"/>
      <c r="DS127" s="1014"/>
      <c r="DT127" s="1014"/>
      <c r="DU127" s="1014"/>
      <c r="DV127" s="1015" t="s">
        <v>444</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65730</v>
      </c>
      <c r="AB128" s="1142"/>
      <c r="AC128" s="1142"/>
      <c r="AD128" s="1142"/>
      <c r="AE128" s="1143"/>
      <c r="AF128" s="1144">
        <v>56676</v>
      </c>
      <c r="AG128" s="1142"/>
      <c r="AH128" s="1142"/>
      <c r="AI128" s="1142"/>
      <c r="AJ128" s="1143"/>
      <c r="AK128" s="1144">
        <v>43983</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127</v>
      </c>
      <c r="BG128" s="1149"/>
      <c r="BH128" s="1149"/>
      <c r="BI128" s="1149"/>
      <c r="BJ128" s="1149"/>
      <c r="BK128" s="1149"/>
      <c r="BL128" s="1150"/>
      <c r="BM128" s="1148">
        <v>14.92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444</v>
      </c>
      <c r="DH128" s="1134"/>
      <c r="DI128" s="1134"/>
      <c r="DJ128" s="1134"/>
      <c r="DK128" s="1134"/>
      <c r="DL128" s="1134" t="s">
        <v>488</v>
      </c>
      <c r="DM128" s="1134"/>
      <c r="DN128" s="1134"/>
      <c r="DO128" s="1134"/>
      <c r="DP128" s="1134"/>
      <c r="DQ128" s="1134" t="s">
        <v>489</v>
      </c>
      <c r="DR128" s="1134"/>
      <c r="DS128" s="1134"/>
      <c r="DT128" s="1134"/>
      <c r="DU128" s="1134"/>
      <c r="DV128" s="1135" t="s">
        <v>437</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5172759</v>
      </c>
      <c r="AB129" s="1053"/>
      <c r="AC129" s="1053"/>
      <c r="AD129" s="1053"/>
      <c r="AE129" s="1054"/>
      <c r="AF129" s="1055">
        <v>5089453</v>
      </c>
      <c r="AG129" s="1053"/>
      <c r="AH129" s="1053"/>
      <c r="AI129" s="1053"/>
      <c r="AJ129" s="1054"/>
      <c r="AK129" s="1055">
        <v>5115890</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429</v>
      </c>
      <c r="BG129" s="1163"/>
      <c r="BH129" s="1163"/>
      <c r="BI129" s="1163"/>
      <c r="BJ129" s="1163"/>
      <c r="BK129" s="1163"/>
      <c r="BL129" s="1164"/>
      <c r="BM129" s="1162">
        <v>19.920000000000002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820887</v>
      </c>
      <c r="AB130" s="1053"/>
      <c r="AC130" s="1053"/>
      <c r="AD130" s="1053"/>
      <c r="AE130" s="1054"/>
      <c r="AF130" s="1055">
        <v>822400</v>
      </c>
      <c r="AG130" s="1053"/>
      <c r="AH130" s="1053"/>
      <c r="AI130" s="1053"/>
      <c r="AJ130" s="1054"/>
      <c r="AK130" s="1055">
        <v>846191</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18.8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4351872</v>
      </c>
      <c r="AB131" s="1078"/>
      <c r="AC131" s="1078"/>
      <c r="AD131" s="1078"/>
      <c r="AE131" s="1079"/>
      <c r="AF131" s="1077">
        <v>4267053</v>
      </c>
      <c r="AG131" s="1078"/>
      <c r="AH131" s="1078"/>
      <c r="AI131" s="1078"/>
      <c r="AJ131" s="1079"/>
      <c r="AK131" s="1077">
        <v>4269699</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115.1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18.884103209999999</v>
      </c>
      <c r="AB132" s="1194"/>
      <c r="AC132" s="1194"/>
      <c r="AD132" s="1194"/>
      <c r="AE132" s="1195"/>
      <c r="AF132" s="1196">
        <v>18.252573850000001</v>
      </c>
      <c r="AG132" s="1194"/>
      <c r="AH132" s="1194"/>
      <c r="AI132" s="1194"/>
      <c r="AJ132" s="1195"/>
      <c r="AK132" s="1196">
        <v>19.353308040000002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18.899999999999999</v>
      </c>
      <c r="AB133" s="1177"/>
      <c r="AC133" s="1177"/>
      <c r="AD133" s="1177"/>
      <c r="AE133" s="1178"/>
      <c r="AF133" s="1176">
        <v>19.2</v>
      </c>
      <c r="AG133" s="1177"/>
      <c r="AH133" s="1177"/>
      <c r="AI133" s="1177"/>
      <c r="AJ133" s="1178"/>
      <c r="AK133" s="1176">
        <v>18.8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IY6go4sWm77lOpfTFCfhKdOggCISYrdQLU6qRxaOG571diObqWYSLdUmo0n5qLWPoTFwlFTuMoLyHwuLe/zoA==" saltValue="Sv0FzSadHW4765MJ0eoN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stLh/T+uFGQmS+GdKD7Z6dQzfAKf+6XrWRHU4F/wVnHfZCc4fu6ADJEZ++hNDkyZ+hzVapArkhEcuVtzcawFg==" saltValue="lspWOz0X0BvyOvSuTYFi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Os8Y/Bi9fcumHn4LmkJEn+R9zJBMWmFUhAj4VKL0G1JPVwMVhu5wXpT2at5nZSAHsNvTpr9NSXpiuu+YXeUpQ==" saltValue="ZCx0OUaMjebACB9gKNE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1697809</v>
      </c>
      <c r="AP9" s="313">
        <v>127234</v>
      </c>
      <c r="AQ9" s="314">
        <v>90613</v>
      </c>
      <c r="AR9" s="315">
        <v>40.4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142548</v>
      </c>
      <c r="AP10" s="316">
        <v>10683</v>
      </c>
      <c r="AQ10" s="317">
        <v>7525</v>
      </c>
      <c r="AR10" s="318">
        <v>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20043</v>
      </c>
      <c r="AP11" s="316">
        <v>1502</v>
      </c>
      <c r="AQ11" s="317">
        <v>9582</v>
      </c>
      <c r="AR11" s="318">
        <v>-84.3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1356</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v>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t="s">
        <v>512</v>
      </c>
      <c r="AP14" s="316" t="s">
        <v>512</v>
      </c>
      <c r="AQ14" s="317">
        <v>4182</v>
      </c>
      <c r="AR14" s="318" t="s">
        <v>512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t="s">
        <v>512</v>
      </c>
      <c r="AP15" s="316" t="s">
        <v>512</v>
      </c>
      <c r="AQ15" s="317">
        <v>2331</v>
      </c>
      <c r="AR15" s="318" t="s">
        <v>512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-130731</v>
      </c>
      <c r="AP16" s="316">
        <v>-9797</v>
      </c>
      <c r="AQ16" s="317">
        <v>-8270</v>
      </c>
      <c r="AR16" s="318">
        <v>18.5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1729669</v>
      </c>
      <c r="AP17" s="316">
        <v>129621</v>
      </c>
      <c r="AQ17" s="317">
        <v>107322</v>
      </c>
      <c r="AR17" s="318">
        <v>20.8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15.74</v>
      </c>
      <c r="AP21" s="329">
        <v>10.18</v>
      </c>
      <c r="AQ21" s="330">
        <v>5.56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96.1</v>
      </c>
      <c r="AP22" s="334">
        <v>97.7</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1672561</v>
      </c>
      <c r="AP32" s="343">
        <v>125342</v>
      </c>
      <c r="AQ32" s="344">
        <v>67619</v>
      </c>
      <c r="AR32" s="345">
        <v>85.4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27275</v>
      </c>
      <c r="AP35" s="343">
        <v>2044</v>
      </c>
      <c r="AQ35" s="344">
        <v>17835</v>
      </c>
      <c r="AR35" s="345">
        <v>-88.5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16595</v>
      </c>
      <c r="AP36" s="343">
        <v>1244</v>
      </c>
      <c r="AQ36" s="344">
        <v>2401</v>
      </c>
      <c r="AR36" s="345">
        <v>-48.2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t="s">
        <v>512</v>
      </c>
      <c r="AP37" s="343" t="s">
        <v>512</v>
      </c>
      <c r="AQ37" s="344">
        <v>732</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v>71</v>
      </c>
      <c r="AP38" s="346">
        <v>5</v>
      </c>
      <c r="AQ38" s="347">
        <v>5</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-43983</v>
      </c>
      <c r="AP39" s="343">
        <v>-3296</v>
      </c>
      <c r="AQ39" s="344">
        <v>-3806</v>
      </c>
      <c r="AR39" s="345">
        <v>-13.4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-846191</v>
      </c>
      <c r="AP40" s="343">
        <v>-63414</v>
      </c>
      <c r="AQ40" s="344">
        <v>-59049</v>
      </c>
      <c r="AR40" s="345">
        <v>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293</v>
      </c>
      <c r="AL41" s="1234"/>
      <c r="AM41" s="1234"/>
      <c r="AN41" s="1235"/>
      <c r="AO41" s="343">
        <v>826328</v>
      </c>
      <c r="AP41" s="343">
        <v>61925</v>
      </c>
      <c r="AQ41" s="344">
        <v>25740</v>
      </c>
      <c r="AR41" s="345">
        <v>140.6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1777433</v>
      </c>
      <c r="AN51" s="365">
        <v>120856</v>
      </c>
      <c r="AO51" s="366">
        <v>-25.6</v>
      </c>
      <c r="AP51" s="367">
        <v>85459</v>
      </c>
      <c r="AQ51" s="368">
        <v>-19.8</v>
      </c>
      <c r="AR51" s="369">
        <v>-5.8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929087</v>
      </c>
      <c r="AN52" s="373">
        <v>63173</v>
      </c>
      <c r="AO52" s="374">
        <v>-39.5</v>
      </c>
      <c r="AP52" s="375">
        <v>44378</v>
      </c>
      <c r="AQ52" s="376">
        <v>-2.6</v>
      </c>
      <c r="AR52" s="377">
        <v>-36.9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2642115</v>
      </c>
      <c r="AN53" s="365">
        <v>184828</v>
      </c>
      <c r="AO53" s="366">
        <v>52.9</v>
      </c>
      <c r="AP53" s="367">
        <v>83280</v>
      </c>
      <c r="AQ53" s="368">
        <v>-2.5</v>
      </c>
      <c r="AR53" s="369">
        <v>55.4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601408</v>
      </c>
      <c r="AN54" s="373">
        <v>42071</v>
      </c>
      <c r="AO54" s="374">
        <v>-33.4</v>
      </c>
      <c r="AP54" s="375">
        <v>43123</v>
      </c>
      <c r="AQ54" s="376">
        <v>-2.8</v>
      </c>
      <c r="AR54" s="377">
        <v>-30.6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2663322</v>
      </c>
      <c r="AN55" s="365">
        <v>189803</v>
      </c>
      <c r="AO55" s="366">
        <v>2.7</v>
      </c>
      <c r="AP55" s="367">
        <v>88968</v>
      </c>
      <c r="AQ55" s="368">
        <v>6.8</v>
      </c>
      <c r="AR55" s="369">
        <v>-4.0999999999999996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834805</v>
      </c>
      <c r="AN56" s="373">
        <v>59493</v>
      </c>
      <c r="AO56" s="374">
        <v>41.4</v>
      </c>
      <c r="AP56" s="375">
        <v>45482</v>
      </c>
      <c r="AQ56" s="376">
        <v>5.5</v>
      </c>
      <c r="AR56" s="377">
        <v>35.9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2192279</v>
      </c>
      <c r="AN57" s="365">
        <v>160207</v>
      </c>
      <c r="AO57" s="366">
        <v>-15.6</v>
      </c>
      <c r="AP57" s="367">
        <v>85173</v>
      </c>
      <c r="AQ57" s="368">
        <v>-4.3</v>
      </c>
      <c r="AR57" s="369">
        <v>-11.3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1645707</v>
      </c>
      <c r="AN58" s="373">
        <v>120265</v>
      </c>
      <c r="AO58" s="374">
        <v>102.1</v>
      </c>
      <c r="AP58" s="375">
        <v>43913</v>
      </c>
      <c r="AQ58" s="376">
        <v>-3.4</v>
      </c>
      <c r="AR58" s="377">
        <v>105.5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1377129</v>
      </c>
      <c r="AN59" s="365">
        <v>103202</v>
      </c>
      <c r="AO59" s="366">
        <v>-35.6</v>
      </c>
      <c r="AP59" s="367">
        <v>94081</v>
      </c>
      <c r="AQ59" s="368">
        <v>10.5</v>
      </c>
      <c r="AR59" s="369">
        <v>-46.1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715473</v>
      </c>
      <c r="AN60" s="373">
        <v>53618</v>
      </c>
      <c r="AO60" s="374">
        <v>-55.4</v>
      </c>
      <c r="AP60" s="375">
        <v>48949</v>
      </c>
      <c r="AQ60" s="376">
        <v>11.5</v>
      </c>
      <c r="AR60" s="377">
        <v>-66.900000000000006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2130456</v>
      </c>
      <c r="AN61" s="380">
        <v>151779</v>
      </c>
      <c r="AO61" s="381">
        <v>-4.2</v>
      </c>
      <c r="AP61" s="382">
        <v>87392</v>
      </c>
      <c r="AQ61" s="383">
        <v>-1.9</v>
      </c>
      <c r="AR61" s="369">
        <v>-2.2999999999999998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945296</v>
      </c>
      <c r="AN62" s="373">
        <v>67724</v>
      </c>
      <c r="AO62" s="374">
        <v>3</v>
      </c>
      <c r="AP62" s="375">
        <v>45169</v>
      </c>
      <c r="AQ62" s="376">
        <v>1.6</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gpqScBTKK39m/LrYwanOfRjtX8lgmaPEBEEwbzh1eS+qV7d3IKQXldiAXc3KcGCoeVGVRklFP50M09B4fOZ+A==" saltValue="aErdF7UH/N3NNMRVlDkc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95em6sQM1YZU1LCQkmC0pXykNkA+h5e+W/PzraGAbfBMgVVfI5vxBsIhLtbNfsj9uRtpkyV4E27Ksv4gz9rgTA==" saltValue="nIyiSOsSZ6wBGWKCBSni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5QgjQg39JIHtsbTWeatOx17dAqNQZHZxIYEBphfZWYCclFoB6uB2ZL/jZMdUIFv1VfEyWK/WuZdzj6lenS1IBw==" saltValue="Xty2Tow/91t/nPXI2ARu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24.19</v>
      </c>
      <c r="G47" s="12">
        <v>24.55</v>
      </c>
      <c r="H47" s="12">
        <v>19.670000000000002</v>
      </c>
      <c r="I47" s="12">
        <v>18.100000000000001</v>
      </c>
      <c r="J47" s="13">
        <v>17.14</v>
      </c>
    </row>
    <row r="48" spans="2:10" ht="57.75" customHeight="1" x14ac:dyDescent="0.15">
      <c r="B48" s="14"/>
      <c r="C48" s="1238" t="s">
        <v>4</v>
      </c>
      <c r="D48" s="1238"/>
      <c r="E48" s="1239"/>
      <c r="F48" s="15">
        <v>2.59</v>
      </c>
      <c r="G48" s="16">
        <v>0.83</v>
      </c>
      <c r="H48" s="16">
        <v>2.0699999999999998</v>
      </c>
      <c r="I48" s="16">
        <v>1.79</v>
      </c>
      <c r="J48" s="17">
        <v>2.2000000000000002</v>
      </c>
    </row>
    <row r="49" spans="2:10" ht="57.75" customHeight="1" thickBot="1" x14ac:dyDescent="0.2">
      <c r="B49" s="18"/>
      <c r="C49" s="1240" t="s">
        <v>5</v>
      </c>
      <c r="D49" s="1240"/>
      <c r="E49" s="1241"/>
      <c r="F49" s="19">
        <v>0.12</v>
      </c>
      <c r="G49" s="20" t="s">
        <v>559</v>
      </c>
      <c r="H49" s="20" t="s">
        <v>560</v>
      </c>
      <c r="I49" s="20" t="s">
        <v>561</v>
      </c>
      <c r="J49" s="21" t="s">
        <v>562</v>
      </c>
    </row>
    <row r="50" spans="2:10" ht="13.5" customHeight="1" x14ac:dyDescent="0.15"/>
  </sheetData>
  <sheetProtection algorithmName="SHA-512" hashValue="8A3w8A/8ZwyaNApKTYH5dCrwevd4CUIJctylMWr8XjB6b3xEJ5mpqFb/ki+PdIQkEqbdrSY90idxr4Jpz3p1NA==" saltValue="mmX2N8dMqwxoDyyiwHlc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2021-09-28T04:56:51Z</cp:lastPrinted>
  <dcterms:created xsi:type="dcterms:W3CDTF">2021-02-05T04:19:15Z</dcterms:created>
  <dcterms:modified xsi:type="dcterms:W3CDTF">2021-09-28T05:02:32Z</dcterms:modified>
  <cp:category/>
</cp:coreProperties>
</file>